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020" windowHeight="10620"/>
  </bookViews>
  <sheets>
    <sheet name="Kirpputori" sheetId="1" r:id="rId1"/>
    <sheet name="Huutokauppa" sheetId="2" r:id="rId2"/>
  </sheets>
  <calcPr calcId="125725"/>
</workbook>
</file>

<file path=xl/calcChain.xml><?xml version="1.0" encoding="utf-8"?>
<calcChain xmlns="http://schemas.openxmlformats.org/spreadsheetml/2006/main">
  <c r="L136" i="1"/>
  <c r="L132"/>
  <c r="L128"/>
  <c r="L124"/>
  <c r="L120"/>
  <c r="L116"/>
  <c r="L112"/>
  <c r="L108"/>
  <c r="L104"/>
  <c r="L100"/>
  <c r="L95"/>
  <c r="L91"/>
  <c r="L87"/>
  <c r="L83"/>
  <c r="Q79"/>
  <c r="L79"/>
  <c r="L75"/>
  <c r="L71"/>
  <c r="L67"/>
  <c r="L63"/>
  <c r="L59"/>
  <c r="A136"/>
  <c r="B136" s="1"/>
  <c r="Q135"/>
  <c r="M135"/>
  <c r="G135"/>
  <c r="C135"/>
  <c r="Q134"/>
  <c r="M134"/>
  <c r="G134"/>
  <c r="C134"/>
  <c r="A132"/>
  <c r="B132" s="1"/>
  <c r="Q131"/>
  <c r="M131"/>
  <c r="G131"/>
  <c r="C131"/>
  <c r="Q130"/>
  <c r="M130"/>
  <c r="G130"/>
  <c r="C130"/>
  <c r="A128"/>
  <c r="B128" s="1"/>
  <c r="Q127"/>
  <c r="M127"/>
  <c r="G127"/>
  <c r="C127"/>
  <c r="Q126"/>
  <c r="M126"/>
  <c r="G126"/>
  <c r="C126"/>
  <c r="G124"/>
  <c r="B124"/>
  <c r="A124"/>
  <c r="K124" s="1"/>
  <c r="Q124" s="1"/>
  <c r="Q123"/>
  <c r="M123"/>
  <c r="G123"/>
  <c r="C123"/>
  <c r="Q122"/>
  <c r="M122"/>
  <c r="G122"/>
  <c r="C122"/>
  <c r="B120"/>
  <c r="A120"/>
  <c r="G120" s="1"/>
  <c r="Q119"/>
  <c r="M119"/>
  <c r="G119"/>
  <c r="C119"/>
  <c r="Q118"/>
  <c r="M118"/>
  <c r="G118"/>
  <c r="C118"/>
  <c r="G116"/>
  <c r="B116"/>
  <c r="A116"/>
  <c r="K116" s="1"/>
  <c r="Q116" s="1"/>
  <c r="Q115"/>
  <c r="M115"/>
  <c r="G115"/>
  <c r="C115"/>
  <c r="Q114"/>
  <c r="M114"/>
  <c r="G114"/>
  <c r="C114"/>
  <c r="G112"/>
  <c r="B112"/>
  <c r="A112"/>
  <c r="K112" s="1"/>
  <c r="Q112" s="1"/>
  <c r="Q111"/>
  <c r="M111"/>
  <c r="G111"/>
  <c r="C111"/>
  <c r="Q110"/>
  <c r="M110"/>
  <c r="G110"/>
  <c r="C110"/>
  <c r="A108"/>
  <c r="B108" s="1"/>
  <c r="Q107"/>
  <c r="M107"/>
  <c r="G107"/>
  <c r="C107"/>
  <c r="Q106"/>
  <c r="M106"/>
  <c r="G106"/>
  <c r="C106"/>
  <c r="A104"/>
  <c r="B104" s="1"/>
  <c r="K104"/>
  <c r="Q104" s="1"/>
  <c r="Q103"/>
  <c r="M103"/>
  <c r="G103"/>
  <c r="C103"/>
  <c r="Q102"/>
  <c r="M102"/>
  <c r="G102"/>
  <c r="C102"/>
  <c r="K100"/>
  <c r="Q100" s="1"/>
  <c r="A100"/>
  <c r="B100" s="1"/>
  <c r="Q99"/>
  <c r="M99"/>
  <c r="G99"/>
  <c r="C99"/>
  <c r="Q98"/>
  <c r="M98"/>
  <c r="G98"/>
  <c r="C98"/>
  <c r="Q95"/>
  <c r="K95"/>
  <c r="Q94"/>
  <c r="M94"/>
  <c r="Q93"/>
  <c r="M93"/>
  <c r="K91"/>
  <c r="Q91" s="1"/>
  <c r="Q90"/>
  <c r="M90"/>
  <c r="Q89"/>
  <c r="M89"/>
  <c r="K87"/>
  <c r="Q87" s="1"/>
  <c r="Q86"/>
  <c r="M86"/>
  <c r="Q85"/>
  <c r="M85"/>
  <c r="Q83"/>
  <c r="K83"/>
  <c r="Q82"/>
  <c r="M82"/>
  <c r="Q81"/>
  <c r="M81"/>
  <c r="K79"/>
  <c r="Q78"/>
  <c r="M78"/>
  <c r="Q77"/>
  <c r="M77"/>
  <c r="Q75"/>
  <c r="K75"/>
  <c r="Q74"/>
  <c r="M74"/>
  <c r="Q73"/>
  <c r="M73"/>
  <c r="Q71"/>
  <c r="K71"/>
  <c r="Q70"/>
  <c r="M70"/>
  <c r="Q69"/>
  <c r="M69"/>
  <c r="Q67"/>
  <c r="K67"/>
  <c r="Q66"/>
  <c r="M66"/>
  <c r="Q65"/>
  <c r="M65"/>
  <c r="K63"/>
  <c r="Q63" s="1"/>
  <c r="Q62"/>
  <c r="M62"/>
  <c r="Q61"/>
  <c r="M61"/>
  <c r="K59"/>
  <c r="Q59" s="1"/>
  <c r="B95"/>
  <c r="A95"/>
  <c r="G95" s="1"/>
  <c r="G94"/>
  <c r="C94"/>
  <c r="G93"/>
  <c r="C93"/>
  <c r="G91"/>
  <c r="B91"/>
  <c r="A91"/>
  <c r="G90"/>
  <c r="C90"/>
  <c r="G89"/>
  <c r="C89"/>
  <c r="B87"/>
  <c r="A87"/>
  <c r="G87" s="1"/>
  <c r="G86"/>
  <c r="C86"/>
  <c r="G85"/>
  <c r="C85"/>
  <c r="B83"/>
  <c r="A83"/>
  <c r="G83" s="1"/>
  <c r="G82"/>
  <c r="C82"/>
  <c r="G81"/>
  <c r="C81"/>
  <c r="B79"/>
  <c r="A79"/>
  <c r="G79" s="1"/>
  <c r="G78"/>
  <c r="C78"/>
  <c r="G77"/>
  <c r="C77"/>
  <c r="G75"/>
  <c r="B75"/>
  <c r="A75"/>
  <c r="G74"/>
  <c r="C74"/>
  <c r="G73"/>
  <c r="C73"/>
  <c r="B71"/>
  <c r="A71"/>
  <c r="G71" s="1"/>
  <c r="G70"/>
  <c r="C70"/>
  <c r="G69"/>
  <c r="C69"/>
  <c r="G67"/>
  <c r="B67"/>
  <c r="A67"/>
  <c r="G66"/>
  <c r="C66"/>
  <c r="G65"/>
  <c r="C65"/>
  <c r="A63"/>
  <c r="B63" s="1"/>
  <c r="G62"/>
  <c r="C62"/>
  <c r="G61"/>
  <c r="C61"/>
  <c r="Q58"/>
  <c r="M58"/>
  <c r="Q57"/>
  <c r="M57"/>
  <c r="M52"/>
  <c r="C52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G58"/>
  <c r="C58"/>
  <c r="G57"/>
  <c r="C57"/>
  <c r="K46"/>
  <c r="R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K136" l="1"/>
  <c r="Q136" s="1"/>
  <c r="G136"/>
  <c r="K132"/>
  <c r="Q132" s="1"/>
  <c r="G132"/>
  <c r="K128"/>
  <c r="Q128" s="1"/>
  <c r="G128"/>
  <c r="K120"/>
  <c r="Q120" s="1"/>
  <c r="K108"/>
  <c r="Q108" s="1"/>
  <c r="G108"/>
  <c r="G104"/>
  <c r="G100"/>
  <c r="G63"/>
  <c r="G59"/>
  <c r="R46"/>
  <c r="B59"/>
</calcChain>
</file>

<file path=xl/sharedStrings.xml><?xml version="1.0" encoding="utf-8"?>
<sst xmlns="http://schemas.openxmlformats.org/spreadsheetml/2006/main" count="82" uniqueCount="67">
  <si>
    <t>KIRPPUTORI</t>
  </si>
  <si>
    <t>MYYJÄ</t>
  </si>
  <si>
    <t>Kutsu</t>
  </si>
  <si>
    <t>Puhelin:</t>
  </si>
  <si>
    <t>Kutsu:</t>
  </si>
  <si>
    <t>Nimi:</t>
  </si>
  <si>
    <t>No</t>
  </si>
  <si>
    <t>Tuote</t>
  </si>
  <si>
    <t>Hinta</t>
  </si>
  <si>
    <t>Hinta €</t>
  </si>
  <si>
    <t>Myyty</t>
  </si>
  <si>
    <t>Huom.</t>
  </si>
  <si>
    <t>YHTEENSÄ</t>
  </si>
  <si>
    <t>TILITYS</t>
  </si>
  <si>
    <t>Käteinen</t>
  </si>
  <si>
    <t>MobilePay</t>
  </si>
  <si>
    <t>Pankki, tilino:</t>
  </si>
  <si>
    <t>Tilitys</t>
  </si>
  <si>
    <t>Myyjän nimi</t>
  </si>
  <si>
    <t>Puhelinnumero</t>
  </si>
  <si>
    <t>Myytävä tuote</t>
  </si>
  <si>
    <t>OG1ABC</t>
  </si>
  <si>
    <t>Matti Mallikas</t>
  </si>
  <si>
    <t>090 123 4567</t>
  </si>
  <si>
    <t>Vekotin (malli)</t>
  </si>
  <si>
    <t>Kuittaus</t>
  </si>
  <si>
    <t>Maksettu, pvm.</t>
  </si>
  <si>
    <t>Hintalaput:</t>
  </si>
  <si>
    <t>Hintalapun tiedot:</t>
  </si>
  <si>
    <t>Hintalapun malli:</t>
  </si>
  <si>
    <t>KIRPPUTORI OHJEITA</t>
  </si>
  <si>
    <t>Kirppu- ja Rompetori sijoitsee Country Club'in majoitussiiven päässä</t>
  </si>
  <si>
    <t xml:space="preserve">Kirppu- ja Rompetorille voi tuoda myytäväksi tavaraa, joka jotenkin liittyy radiotoimintaan. </t>
  </si>
  <si>
    <t xml:space="preserve">Myytävään tavaraan kiinnitetään hintalappu, johon myyjä kirjoittaa kuvauksen tavarasta, </t>
  </si>
  <si>
    <t xml:space="preserve">pyydetyn myyntihinnan, oman tunnuksen ja puhelinnumeron, josta tavoittaa. </t>
  </si>
  <si>
    <t>Kirpputorin respasta saa myös ns. huutokauppalomakkeita. Lomakkeeseen voi ostosta kiinnostunut</t>
  </si>
  <si>
    <t>kirjoittaa ostotarjouksen, oman tunnuksensa ja puhelinnumeron.</t>
  </si>
  <si>
    <t xml:space="preserve">Ostot voi maksaa joko käteisellä, luotto- tai pankkikortilla tai MobilePayllä. </t>
  </si>
  <si>
    <t>Myyjälle hänen tavaroistaan maksetut summat maksetaan joko käteisellä, MobilePay- tai tilisiirrolla.</t>
  </si>
  <si>
    <t xml:space="preserve">Kaikki myyntiin tuodut tavarat tulee noutaa la-iltaan klo 19:00 mennessä. </t>
  </si>
  <si>
    <t>ja ne huutokaupataan la-iltana klo 20:00 alkavassa tilaisuudessa.</t>
  </si>
  <si>
    <t xml:space="preserve">Noutamattomat tavarat katsotaan luovutetuksi järjestäjille </t>
  </si>
  <si>
    <t>Keskitetty peräkärrymyynti</t>
  </si>
  <si>
    <t xml:space="preserve">Country Clubin edessä olevan pysäköintialueen laidalta - kirpputorin vierestä, n. 50 m pääovelta - </t>
  </si>
  <si>
    <t>on varattu alue peräkärry- tai takaluukkumyyntiä varten. Paikoista peritään 5 €/päivä maksu.</t>
  </si>
  <si>
    <t>Paikan voi varata ennakkoilmoittautumisen yhteydessä, kerhomestari@oh3ac.fi, 044 7001 599</t>
  </si>
  <si>
    <t xml:space="preserve">tai respasta ilmoittautumisen yhteydessä, mikäli paikkoja on vielä vapaana. </t>
  </si>
  <si>
    <t>Peräkärrymyynti on toki sallittua myös muilla alueilla.</t>
  </si>
  <si>
    <t>KIRPPUTORILUETTELON JA HINTALAPPUJEN TÄYTTÄMINEN</t>
  </si>
  <si>
    <t>Merkitse luettelon yläreunaan yhteystietosi ja luettele myytävät tavarat hintoineen.</t>
  </si>
  <si>
    <t>Jos käytät Excel-lomaketta, tavaroiden tiedot kopioituvat automaattisesti hintalappuihin.</t>
  </si>
  <si>
    <t>Tulosta lomake ja leikkaa hintalaput irti. Kiinnitä ne teipillä myytäviin tavaroihin.</t>
  </si>
  <si>
    <t>Anna täytetty lomake kirpputorin henkilökunnalle, kun olet asetellut tavarat osoitetulle paikalle.</t>
  </si>
  <si>
    <t xml:space="preserve">Voit myös tulostaa tyhjän PDF-lomakkeen ja täyttää sen kynällä. </t>
  </si>
  <si>
    <t xml:space="preserve">Vastuu hintalappujen ja kirpputoriluettelon luettavuudesta on myyjällä. </t>
  </si>
  <si>
    <t xml:space="preserve"> ja se on auki joka päivä klo 09:00- 21:00. Poikkeuksena la-ilta, jolloin kirpputori suljetaan klo 19:00.</t>
  </si>
  <si>
    <r>
      <t>Hinnoittele tasaeuroin ja "pyörein luvuin", esim. € 2,-/ € 5,- / € 10,- / € 35,- (</t>
    </r>
    <r>
      <rPr>
        <u/>
        <sz val="11"/>
        <color theme="1"/>
        <rFont val="Calibri"/>
        <family val="2"/>
        <scheme val="minor"/>
      </rPr>
      <t>EI</t>
    </r>
    <r>
      <rPr>
        <sz val="11"/>
        <color theme="1"/>
        <rFont val="Calibri"/>
        <family val="2"/>
        <scheme val="minor"/>
      </rPr>
      <t xml:space="preserve"> siis € 9,95 / € 39,-)</t>
    </r>
  </si>
  <si>
    <t>KIRPPUTORI - HUUTOKAUPPA</t>
  </si>
  <si>
    <t>Myyjän kutsu:</t>
  </si>
  <si>
    <t>Myytävä tuote:</t>
  </si>
  <si>
    <t>Numero:</t>
  </si>
  <si>
    <t>Tuote:</t>
  </si>
  <si>
    <t>Tarjous:</t>
  </si>
  <si>
    <t>€</t>
  </si>
  <si>
    <t>Tarjouksen tekijä:</t>
  </si>
  <si>
    <t>Puh.no:</t>
  </si>
  <si>
    <t>Allekirjoitus: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</si>
</sst>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4" fillId="0" borderId="0" xfId="0" applyFont="1" applyBorder="1" applyProtection="1"/>
    <xf numFmtId="4" fontId="0" fillId="0" borderId="0" xfId="0" applyNumberForma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0" fillId="0" borderId="1" xfId="0" applyBorder="1" applyProtection="1"/>
    <xf numFmtId="4" fontId="0" fillId="0" borderId="1" xfId="0" applyNumberFormat="1" applyBorder="1" applyProtection="1"/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4" fontId="0" fillId="0" borderId="0" xfId="0" applyNumberFormat="1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Protection="1"/>
    <xf numFmtId="0" fontId="6" fillId="0" borderId="0" xfId="0" applyFont="1" applyBorder="1" applyProtection="1"/>
    <xf numFmtId="4" fontId="6" fillId="0" borderId="1" xfId="0" applyNumberFormat="1" applyFont="1" applyBorder="1" applyProtection="1"/>
    <xf numFmtId="0" fontId="0" fillId="0" borderId="3" xfId="0" applyBorder="1" applyAlignment="1" applyProtection="1">
      <alignment horizontal="left"/>
    </xf>
    <xf numFmtId="0" fontId="0" fillId="0" borderId="4" xfId="0" applyBorder="1" applyProtection="1"/>
    <xf numFmtId="0" fontId="2" fillId="0" borderId="4" xfId="0" applyFont="1" applyBorder="1" applyProtection="1"/>
    <xf numFmtId="3" fontId="0" fillId="0" borderId="6" xfId="0" applyNumberFormat="1" applyBorder="1" applyProtection="1"/>
    <xf numFmtId="0" fontId="0" fillId="0" borderId="7" xfId="0" applyBorder="1" applyProtection="1"/>
    <xf numFmtId="3" fontId="0" fillId="0" borderId="8" xfId="0" applyNumberFormat="1" applyBorder="1" applyProtection="1"/>
    <xf numFmtId="0" fontId="0" fillId="0" borderId="9" xfId="0" applyBorder="1" applyProtection="1"/>
    <xf numFmtId="3" fontId="1" fillId="0" borderId="6" xfId="0" applyNumberFormat="1" applyFont="1" applyBorder="1" applyProtection="1"/>
    <xf numFmtId="0" fontId="0" fillId="0" borderId="5" xfId="0" applyBorder="1" applyAlignment="1" applyProtection="1">
      <alignment horizontal="left"/>
    </xf>
    <xf numFmtId="0" fontId="0" fillId="0" borderId="6" xfId="0" applyBorder="1" applyProtection="1"/>
    <xf numFmtId="0" fontId="0" fillId="0" borderId="8" xfId="0" applyBorder="1" applyProtection="1"/>
    <xf numFmtId="4" fontId="0" fillId="0" borderId="6" xfId="0" applyNumberFormat="1" applyBorder="1" applyProtection="1"/>
    <xf numFmtId="4" fontId="0" fillId="0" borderId="8" xfId="0" applyNumberFormat="1" applyBorder="1" applyProtection="1"/>
    <xf numFmtId="0" fontId="1" fillId="0" borderId="6" xfId="0" applyFont="1" applyBorder="1" applyProtection="1"/>
    <xf numFmtId="4" fontId="1" fillId="0" borderId="6" xfId="0" applyNumberFormat="1" applyFont="1" applyBorder="1" applyProtection="1"/>
    <xf numFmtId="0" fontId="3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164" fontId="3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164" fontId="5" fillId="0" borderId="0" xfId="0" applyNumberFormat="1" applyFont="1" applyBorder="1" applyAlignment="1" applyProtection="1"/>
    <xf numFmtId="0" fontId="3" fillId="0" borderId="0" xfId="0" applyFont="1" applyBorder="1" applyProtection="1"/>
    <xf numFmtId="0" fontId="0" fillId="0" borderId="0" xfId="0" applyNumberFormat="1" applyBorder="1" applyAlignment="1" applyProtection="1">
      <alignment horizontal="left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2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164" fontId="3" fillId="0" borderId="6" xfId="0" applyNumberFormat="1" applyFont="1" applyBorder="1" applyAlignment="1" applyProtection="1"/>
    <xf numFmtId="164" fontId="3" fillId="0" borderId="7" xfId="0" applyNumberFormat="1" applyFont="1" applyBorder="1" applyAlignment="1" applyProtection="1"/>
    <xf numFmtId="164" fontId="3" fillId="0" borderId="8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4" fontId="2" fillId="0" borderId="2" xfId="0" applyNumberFormat="1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0" fontId="0" fillId="0" borderId="2" xfId="0" applyBorder="1" applyAlignment="1" applyProtection="1">
      <protection locked="0"/>
    </xf>
    <xf numFmtId="4" fontId="0" fillId="0" borderId="2" xfId="0" applyNumberFormat="1" applyBorder="1" applyAlignme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</xf>
    <xf numFmtId="4" fontId="0" fillId="0" borderId="2" xfId="0" applyNumberFormat="1" applyBorder="1" applyAlignment="1" applyProtection="1"/>
    <xf numFmtId="0" fontId="0" fillId="0" borderId="2" xfId="0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4" fontId="0" fillId="0" borderId="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" fontId="0" fillId="0" borderId="0" xfId="0" applyNumberFormat="1" applyBorder="1" applyAlignment="1" applyProtection="1"/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49" fontId="0" fillId="0" borderId="1" xfId="0" applyNumberFormat="1" applyBorder="1" applyAlignment="1" applyProtection="1">
      <protection locked="0"/>
    </xf>
    <xf numFmtId="164" fontId="5" fillId="0" borderId="6" xfId="0" applyNumberFormat="1" applyFont="1" applyBorder="1" applyAlignment="1" applyProtection="1"/>
    <xf numFmtId="164" fontId="5" fillId="0" borderId="7" xfId="0" applyNumberFormat="1" applyFont="1" applyBorder="1" applyAlignment="1" applyProtection="1"/>
    <xf numFmtId="164" fontId="5" fillId="0" borderId="8" xfId="0" applyNumberFormat="1" applyFont="1" applyBorder="1" applyAlignment="1" applyProtection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123825</xdr:colOff>
      <xdr:row>1</xdr:row>
      <xdr:rowOff>97663</xdr:rowOff>
    </xdr:to>
    <xdr:pic>
      <xdr:nvPicPr>
        <xdr:cNvPr id="2" name="Kuva 1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66800" cy="526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</xdr:col>
      <xdr:colOff>9525</xdr:colOff>
      <xdr:row>57</xdr:row>
      <xdr:rowOff>124333</xdr:rowOff>
    </xdr:to>
    <xdr:pic>
      <xdr:nvPicPr>
        <xdr:cNvPr id="3" name="Kuva 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7631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9525</xdr:colOff>
      <xdr:row>52</xdr:row>
      <xdr:rowOff>124333</xdr:rowOff>
    </xdr:to>
    <xdr:pic>
      <xdr:nvPicPr>
        <xdr:cNvPr id="49" name="Kuva 48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5251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12</xdr:col>
      <xdr:colOff>9525</xdr:colOff>
      <xdr:row>52</xdr:row>
      <xdr:rowOff>124333</xdr:rowOff>
    </xdr:to>
    <xdr:pic>
      <xdr:nvPicPr>
        <xdr:cNvPr id="50" name="Kuva 49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7631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12</xdr:col>
      <xdr:colOff>9525</xdr:colOff>
      <xdr:row>57</xdr:row>
      <xdr:rowOff>124333</xdr:rowOff>
    </xdr:to>
    <xdr:pic>
      <xdr:nvPicPr>
        <xdr:cNvPr id="71" name="Kuva 70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585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</xdr:col>
      <xdr:colOff>9525</xdr:colOff>
      <xdr:row>61</xdr:row>
      <xdr:rowOff>124333</xdr:rowOff>
    </xdr:to>
    <xdr:pic>
      <xdr:nvPicPr>
        <xdr:cNvPr id="72" name="Kuva 71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585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</xdr:col>
      <xdr:colOff>9525</xdr:colOff>
      <xdr:row>65</xdr:row>
      <xdr:rowOff>124333</xdr:rowOff>
    </xdr:to>
    <xdr:pic>
      <xdr:nvPicPr>
        <xdr:cNvPr id="73" name="Kuva 7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</xdr:col>
      <xdr:colOff>9525</xdr:colOff>
      <xdr:row>69</xdr:row>
      <xdr:rowOff>124333</xdr:rowOff>
    </xdr:to>
    <xdr:pic>
      <xdr:nvPicPr>
        <xdr:cNvPr id="74" name="Kuva 73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</xdr:col>
      <xdr:colOff>9525</xdr:colOff>
      <xdr:row>73</xdr:row>
      <xdr:rowOff>124333</xdr:rowOff>
    </xdr:to>
    <xdr:pic>
      <xdr:nvPicPr>
        <xdr:cNvPr id="75" name="Kuva 7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</xdr:col>
      <xdr:colOff>9525</xdr:colOff>
      <xdr:row>77</xdr:row>
      <xdr:rowOff>124333</xdr:rowOff>
    </xdr:to>
    <xdr:pic>
      <xdr:nvPicPr>
        <xdr:cNvPr id="76" name="Kuva 75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</xdr:col>
      <xdr:colOff>9525</xdr:colOff>
      <xdr:row>81</xdr:row>
      <xdr:rowOff>124333</xdr:rowOff>
    </xdr:to>
    <xdr:pic>
      <xdr:nvPicPr>
        <xdr:cNvPr id="77" name="Kuva 76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</xdr:col>
      <xdr:colOff>9525</xdr:colOff>
      <xdr:row>85</xdr:row>
      <xdr:rowOff>124333</xdr:rowOff>
    </xdr:to>
    <xdr:pic>
      <xdr:nvPicPr>
        <xdr:cNvPr id="78" name="Kuva 77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2</xdr:col>
      <xdr:colOff>9525</xdr:colOff>
      <xdr:row>89</xdr:row>
      <xdr:rowOff>124333</xdr:rowOff>
    </xdr:to>
    <xdr:pic>
      <xdr:nvPicPr>
        <xdr:cNvPr id="79" name="Kuva 78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2</xdr:col>
      <xdr:colOff>9525</xdr:colOff>
      <xdr:row>93</xdr:row>
      <xdr:rowOff>124333</xdr:rowOff>
    </xdr:to>
    <xdr:pic>
      <xdr:nvPicPr>
        <xdr:cNvPr id="80" name="Kuva 79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12</xdr:col>
      <xdr:colOff>9525</xdr:colOff>
      <xdr:row>61</xdr:row>
      <xdr:rowOff>124333</xdr:rowOff>
    </xdr:to>
    <xdr:pic>
      <xdr:nvPicPr>
        <xdr:cNvPr id="81" name="Kuva 80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0585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12</xdr:col>
      <xdr:colOff>9525</xdr:colOff>
      <xdr:row>65</xdr:row>
      <xdr:rowOff>124333</xdr:rowOff>
    </xdr:to>
    <xdr:pic>
      <xdr:nvPicPr>
        <xdr:cNvPr id="82" name="Kuva 81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12</xdr:col>
      <xdr:colOff>9525</xdr:colOff>
      <xdr:row>69</xdr:row>
      <xdr:rowOff>124333</xdr:rowOff>
    </xdr:to>
    <xdr:pic>
      <xdr:nvPicPr>
        <xdr:cNvPr id="83" name="Kuva 8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12</xdr:col>
      <xdr:colOff>9525</xdr:colOff>
      <xdr:row>73</xdr:row>
      <xdr:rowOff>124333</xdr:rowOff>
    </xdr:to>
    <xdr:pic>
      <xdr:nvPicPr>
        <xdr:cNvPr id="84" name="Kuva 83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76</xdr:row>
      <xdr:rowOff>0</xdr:rowOff>
    </xdr:from>
    <xdr:to>
      <xdr:col>12</xdr:col>
      <xdr:colOff>9525</xdr:colOff>
      <xdr:row>77</xdr:row>
      <xdr:rowOff>124333</xdr:rowOff>
    </xdr:to>
    <xdr:pic>
      <xdr:nvPicPr>
        <xdr:cNvPr id="85" name="Kuva 8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80</xdr:row>
      <xdr:rowOff>0</xdr:rowOff>
    </xdr:from>
    <xdr:to>
      <xdr:col>12</xdr:col>
      <xdr:colOff>9525</xdr:colOff>
      <xdr:row>81</xdr:row>
      <xdr:rowOff>124333</xdr:rowOff>
    </xdr:to>
    <xdr:pic>
      <xdr:nvPicPr>
        <xdr:cNvPr id="86" name="Kuva 85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0</xdr:rowOff>
    </xdr:from>
    <xdr:to>
      <xdr:col>12</xdr:col>
      <xdr:colOff>9525</xdr:colOff>
      <xdr:row>85</xdr:row>
      <xdr:rowOff>124333</xdr:rowOff>
    </xdr:to>
    <xdr:pic>
      <xdr:nvPicPr>
        <xdr:cNvPr id="87" name="Kuva 86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12</xdr:col>
      <xdr:colOff>9525</xdr:colOff>
      <xdr:row>89</xdr:row>
      <xdr:rowOff>124333</xdr:rowOff>
    </xdr:to>
    <xdr:pic>
      <xdr:nvPicPr>
        <xdr:cNvPr id="88" name="Kuva 87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92</xdr:row>
      <xdr:rowOff>0</xdr:rowOff>
    </xdr:from>
    <xdr:to>
      <xdr:col>12</xdr:col>
      <xdr:colOff>9525</xdr:colOff>
      <xdr:row>93</xdr:row>
      <xdr:rowOff>124333</xdr:rowOff>
    </xdr:to>
    <xdr:pic>
      <xdr:nvPicPr>
        <xdr:cNvPr id="89" name="Kuva 88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18967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9525</xdr:colOff>
      <xdr:row>98</xdr:row>
      <xdr:rowOff>124333</xdr:rowOff>
    </xdr:to>
    <xdr:pic>
      <xdr:nvPicPr>
        <xdr:cNvPr id="90" name="Kuva 89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6023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12</xdr:col>
      <xdr:colOff>9525</xdr:colOff>
      <xdr:row>98</xdr:row>
      <xdr:rowOff>124333</xdr:rowOff>
    </xdr:to>
    <xdr:pic>
      <xdr:nvPicPr>
        <xdr:cNvPr id="91" name="Kuva 90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86023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</xdr:col>
      <xdr:colOff>9525</xdr:colOff>
      <xdr:row>102</xdr:row>
      <xdr:rowOff>124333</xdr:rowOff>
    </xdr:to>
    <xdr:pic>
      <xdr:nvPicPr>
        <xdr:cNvPr id="92" name="Kuva 91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6310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12</xdr:col>
      <xdr:colOff>9525</xdr:colOff>
      <xdr:row>102</xdr:row>
      <xdr:rowOff>124333</xdr:rowOff>
    </xdr:to>
    <xdr:pic>
      <xdr:nvPicPr>
        <xdr:cNvPr id="93" name="Kuva 9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196310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2</xdr:col>
      <xdr:colOff>9525</xdr:colOff>
      <xdr:row>106</xdr:row>
      <xdr:rowOff>124333</xdr:rowOff>
    </xdr:to>
    <xdr:pic>
      <xdr:nvPicPr>
        <xdr:cNvPr id="94" name="Kuva 93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12</xdr:col>
      <xdr:colOff>9525</xdr:colOff>
      <xdr:row>106</xdr:row>
      <xdr:rowOff>124333</xdr:rowOff>
    </xdr:to>
    <xdr:pic>
      <xdr:nvPicPr>
        <xdr:cNvPr id="95" name="Kuva 9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</xdr:col>
      <xdr:colOff>9525</xdr:colOff>
      <xdr:row>110</xdr:row>
      <xdr:rowOff>124333</xdr:rowOff>
    </xdr:to>
    <xdr:pic>
      <xdr:nvPicPr>
        <xdr:cNvPr id="96" name="Kuva 95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12</xdr:col>
      <xdr:colOff>9525</xdr:colOff>
      <xdr:row>110</xdr:row>
      <xdr:rowOff>124333</xdr:rowOff>
    </xdr:to>
    <xdr:pic>
      <xdr:nvPicPr>
        <xdr:cNvPr id="97" name="Kuva 96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2</xdr:col>
      <xdr:colOff>9525</xdr:colOff>
      <xdr:row>114</xdr:row>
      <xdr:rowOff>124333</xdr:rowOff>
    </xdr:to>
    <xdr:pic>
      <xdr:nvPicPr>
        <xdr:cNvPr id="98" name="Kuva 97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12</xdr:col>
      <xdr:colOff>9525</xdr:colOff>
      <xdr:row>114</xdr:row>
      <xdr:rowOff>124333</xdr:rowOff>
    </xdr:to>
    <xdr:pic>
      <xdr:nvPicPr>
        <xdr:cNvPr id="99" name="Kuva 98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2</xdr:col>
      <xdr:colOff>9525</xdr:colOff>
      <xdr:row>118</xdr:row>
      <xdr:rowOff>124333</xdr:rowOff>
    </xdr:to>
    <xdr:pic>
      <xdr:nvPicPr>
        <xdr:cNvPr id="100" name="Kuva 99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12</xdr:col>
      <xdr:colOff>9525</xdr:colOff>
      <xdr:row>118</xdr:row>
      <xdr:rowOff>124333</xdr:rowOff>
    </xdr:to>
    <xdr:pic>
      <xdr:nvPicPr>
        <xdr:cNvPr id="101" name="Kuva 100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2</xdr:col>
      <xdr:colOff>9525</xdr:colOff>
      <xdr:row>122</xdr:row>
      <xdr:rowOff>124333</xdr:rowOff>
    </xdr:to>
    <xdr:pic>
      <xdr:nvPicPr>
        <xdr:cNvPr id="102" name="Kuva 101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121</xdr:row>
      <xdr:rowOff>0</xdr:rowOff>
    </xdr:from>
    <xdr:to>
      <xdr:col>12</xdr:col>
      <xdr:colOff>9525</xdr:colOff>
      <xdr:row>122</xdr:row>
      <xdr:rowOff>124333</xdr:rowOff>
    </xdr:to>
    <xdr:pic>
      <xdr:nvPicPr>
        <xdr:cNvPr id="103" name="Kuva 10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2</xdr:col>
      <xdr:colOff>9525</xdr:colOff>
      <xdr:row>126</xdr:row>
      <xdr:rowOff>124333</xdr:rowOff>
    </xdr:to>
    <xdr:pic>
      <xdr:nvPicPr>
        <xdr:cNvPr id="104" name="Kuva 103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12</xdr:col>
      <xdr:colOff>9525</xdr:colOff>
      <xdr:row>126</xdr:row>
      <xdr:rowOff>124333</xdr:rowOff>
    </xdr:to>
    <xdr:pic>
      <xdr:nvPicPr>
        <xdr:cNvPr id="105" name="Kuva 10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</xdr:col>
      <xdr:colOff>9525</xdr:colOff>
      <xdr:row>130</xdr:row>
      <xdr:rowOff>124333</xdr:rowOff>
    </xdr:to>
    <xdr:pic>
      <xdr:nvPicPr>
        <xdr:cNvPr id="106" name="Kuva 105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12</xdr:col>
      <xdr:colOff>9525</xdr:colOff>
      <xdr:row>130</xdr:row>
      <xdr:rowOff>124333</xdr:rowOff>
    </xdr:to>
    <xdr:pic>
      <xdr:nvPicPr>
        <xdr:cNvPr id="107" name="Kuva 106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2</xdr:col>
      <xdr:colOff>9525</xdr:colOff>
      <xdr:row>134</xdr:row>
      <xdr:rowOff>124333</xdr:rowOff>
    </xdr:to>
    <xdr:pic>
      <xdr:nvPicPr>
        <xdr:cNvPr id="108" name="Kuva 107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133</xdr:row>
      <xdr:rowOff>0</xdr:rowOff>
    </xdr:from>
    <xdr:to>
      <xdr:col>12</xdr:col>
      <xdr:colOff>9525</xdr:colOff>
      <xdr:row>134</xdr:row>
      <xdr:rowOff>124333</xdr:rowOff>
    </xdr:to>
    <xdr:pic>
      <xdr:nvPicPr>
        <xdr:cNvPr id="109" name="Kuva 108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0469225"/>
          <a:ext cx="638175" cy="31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3</xdr:col>
      <xdr:colOff>123825</xdr:colOff>
      <xdr:row>145</xdr:row>
      <xdr:rowOff>97663</xdr:rowOff>
    </xdr:to>
    <xdr:pic>
      <xdr:nvPicPr>
        <xdr:cNvPr id="45" name="Kuva 4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9489400"/>
          <a:ext cx="1066800" cy="526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1</xdr:row>
      <xdr:rowOff>97663</xdr:rowOff>
    </xdr:to>
    <xdr:pic>
      <xdr:nvPicPr>
        <xdr:cNvPr id="3" name="Kuva 2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66800" cy="526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457200</xdr:colOff>
      <xdr:row>25</xdr:row>
      <xdr:rowOff>97663</xdr:rowOff>
    </xdr:to>
    <xdr:pic>
      <xdr:nvPicPr>
        <xdr:cNvPr id="5" name="Kuva 4" descr="PHLogoPi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81525"/>
          <a:ext cx="1066800" cy="526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0"/>
  <sheetViews>
    <sheetView showGridLines="0" showRowColHeaders="0" showZeros="0" tabSelected="1" workbookViewId="0">
      <selection activeCell="E3" sqref="E3:H3"/>
    </sheetView>
  </sheetViews>
  <sheetFormatPr defaultRowHeight="15"/>
  <cols>
    <col min="1" max="1" width="4.7109375" style="6" customWidth="1"/>
    <col min="2" max="10" width="4.7109375" style="7" customWidth="1"/>
    <col min="11" max="13" width="4.7109375" style="9" customWidth="1"/>
    <col min="14" max="17" width="4.7109375" style="7" customWidth="1"/>
    <col min="18" max="18" width="4.7109375" style="9" customWidth="1"/>
    <col min="19" max="20" width="4.7109375" style="7" customWidth="1"/>
    <col min="21" max="256" width="8.7109375" style="7" customWidth="1"/>
    <col min="257" max="16384" width="9.140625" style="7"/>
  </cols>
  <sheetData>
    <row r="1" spans="1:19" ht="33.75">
      <c r="E1" s="8" t="s">
        <v>0</v>
      </c>
      <c r="F1" s="8"/>
      <c r="G1" s="8"/>
    </row>
    <row r="3" spans="1:19">
      <c r="A3" s="10" t="s">
        <v>1</v>
      </c>
      <c r="B3" s="11"/>
      <c r="C3" s="67" t="s">
        <v>5</v>
      </c>
      <c r="D3" s="68"/>
      <c r="E3" s="84"/>
      <c r="F3" s="84"/>
      <c r="G3" s="84"/>
      <c r="H3" s="84"/>
      <c r="I3" s="67" t="s">
        <v>4</v>
      </c>
      <c r="J3" s="67"/>
      <c r="K3" s="83"/>
      <c r="L3" s="83"/>
      <c r="M3" s="83"/>
      <c r="N3" s="67" t="s">
        <v>3</v>
      </c>
      <c r="O3" s="67"/>
      <c r="P3" s="89"/>
      <c r="Q3" s="84"/>
      <c r="R3" s="84"/>
      <c r="S3" s="84"/>
    </row>
    <row r="5" spans="1:19" s="11" customFormat="1">
      <c r="A5" s="14" t="s">
        <v>6</v>
      </c>
      <c r="B5" s="80" t="s">
        <v>7</v>
      </c>
      <c r="C5" s="81"/>
      <c r="D5" s="81"/>
      <c r="E5" s="81"/>
      <c r="F5" s="81"/>
      <c r="G5" s="81"/>
      <c r="H5" s="81"/>
      <c r="I5" s="81"/>
      <c r="J5" s="82"/>
      <c r="K5" s="69" t="s">
        <v>9</v>
      </c>
      <c r="L5" s="69"/>
      <c r="M5" s="70" t="s">
        <v>10</v>
      </c>
      <c r="N5" s="70"/>
      <c r="O5" s="71" t="s">
        <v>11</v>
      </c>
      <c r="P5" s="71"/>
      <c r="Q5" s="71"/>
      <c r="R5" s="69" t="s">
        <v>17</v>
      </c>
      <c r="S5" s="77"/>
    </row>
    <row r="6" spans="1:19">
      <c r="A6" s="15">
        <v>1</v>
      </c>
      <c r="B6" s="72"/>
      <c r="C6" s="72"/>
      <c r="D6" s="72"/>
      <c r="E6" s="72"/>
      <c r="F6" s="72"/>
      <c r="G6" s="72"/>
      <c r="H6" s="72"/>
      <c r="I6" s="72"/>
      <c r="J6" s="72"/>
      <c r="K6" s="73"/>
      <c r="L6" s="73"/>
      <c r="M6" s="76"/>
      <c r="N6" s="72"/>
      <c r="O6" s="76"/>
      <c r="P6" s="72"/>
      <c r="Q6" s="72"/>
      <c r="R6" s="78">
        <f>M6*K6</f>
        <v>0</v>
      </c>
      <c r="S6" s="79"/>
    </row>
    <row r="7" spans="1:19">
      <c r="A7" s="15">
        <f>A6+1</f>
        <v>2</v>
      </c>
      <c r="B7" s="72"/>
      <c r="C7" s="72"/>
      <c r="D7" s="72"/>
      <c r="E7" s="72"/>
      <c r="F7" s="72"/>
      <c r="G7" s="72"/>
      <c r="H7" s="72"/>
      <c r="I7" s="72"/>
      <c r="J7" s="72"/>
      <c r="K7" s="73"/>
      <c r="L7" s="73"/>
      <c r="M7" s="74"/>
      <c r="N7" s="75"/>
      <c r="O7" s="76"/>
      <c r="P7" s="72"/>
      <c r="Q7" s="72"/>
      <c r="R7" s="78">
        <f t="shared" ref="R7:R45" si="0">M7*K7</f>
        <v>0</v>
      </c>
      <c r="S7" s="79"/>
    </row>
    <row r="8" spans="1:19">
      <c r="A8" s="15">
        <f t="shared" ref="A8:A45" si="1">A7+1</f>
        <v>3</v>
      </c>
      <c r="B8" s="72"/>
      <c r="C8" s="72"/>
      <c r="D8" s="72"/>
      <c r="E8" s="72"/>
      <c r="F8" s="72"/>
      <c r="G8" s="72"/>
      <c r="H8" s="72"/>
      <c r="I8" s="72"/>
      <c r="J8" s="72"/>
      <c r="K8" s="73"/>
      <c r="L8" s="73"/>
      <c r="M8" s="74"/>
      <c r="N8" s="75"/>
      <c r="O8" s="76"/>
      <c r="P8" s="72"/>
      <c r="Q8" s="72"/>
      <c r="R8" s="78">
        <f t="shared" si="0"/>
        <v>0</v>
      </c>
      <c r="S8" s="79"/>
    </row>
    <row r="9" spans="1:19">
      <c r="A9" s="15">
        <f t="shared" si="1"/>
        <v>4</v>
      </c>
      <c r="B9" s="72"/>
      <c r="C9" s="72"/>
      <c r="D9" s="72"/>
      <c r="E9" s="72"/>
      <c r="F9" s="72"/>
      <c r="G9" s="72"/>
      <c r="H9" s="72"/>
      <c r="I9" s="72"/>
      <c r="J9" s="72"/>
      <c r="K9" s="73"/>
      <c r="L9" s="73"/>
      <c r="M9" s="74"/>
      <c r="N9" s="75"/>
      <c r="O9" s="76"/>
      <c r="P9" s="72"/>
      <c r="Q9" s="72"/>
      <c r="R9" s="78">
        <f t="shared" si="0"/>
        <v>0</v>
      </c>
      <c r="S9" s="79"/>
    </row>
    <row r="10" spans="1:19">
      <c r="A10" s="15">
        <f t="shared" si="1"/>
        <v>5</v>
      </c>
      <c r="B10" s="72"/>
      <c r="C10" s="72"/>
      <c r="D10" s="72"/>
      <c r="E10" s="72"/>
      <c r="F10" s="72"/>
      <c r="G10" s="72"/>
      <c r="H10" s="72"/>
      <c r="I10" s="72"/>
      <c r="J10" s="72"/>
      <c r="K10" s="73"/>
      <c r="L10" s="73"/>
      <c r="M10" s="74"/>
      <c r="N10" s="75"/>
      <c r="O10" s="76"/>
      <c r="P10" s="72"/>
      <c r="Q10" s="72"/>
      <c r="R10" s="78">
        <f t="shared" si="0"/>
        <v>0</v>
      </c>
      <c r="S10" s="79"/>
    </row>
    <row r="11" spans="1:19">
      <c r="A11" s="15">
        <f t="shared" si="1"/>
        <v>6</v>
      </c>
      <c r="B11" s="72"/>
      <c r="C11" s="72"/>
      <c r="D11" s="72"/>
      <c r="E11" s="72"/>
      <c r="F11" s="72"/>
      <c r="G11" s="72"/>
      <c r="H11" s="72"/>
      <c r="I11" s="72"/>
      <c r="J11" s="72"/>
      <c r="K11" s="73"/>
      <c r="L11" s="73"/>
      <c r="M11" s="74"/>
      <c r="N11" s="75"/>
      <c r="O11" s="76"/>
      <c r="P11" s="72"/>
      <c r="Q11" s="72"/>
      <c r="R11" s="78">
        <f t="shared" si="0"/>
        <v>0</v>
      </c>
      <c r="S11" s="79"/>
    </row>
    <row r="12" spans="1:19">
      <c r="A12" s="15">
        <f t="shared" si="1"/>
        <v>7</v>
      </c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  <c r="M12" s="74"/>
      <c r="N12" s="75"/>
      <c r="O12" s="76"/>
      <c r="P12" s="72"/>
      <c r="Q12" s="72"/>
      <c r="R12" s="78">
        <f t="shared" si="0"/>
        <v>0</v>
      </c>
      <c r="S12" s="79"/>
    </row>
    <row r="13" spans="1:19">
      <c r="A13" s="15">
        <f t="shared" si="1"/>
        <v>8</v>
      </c>
      <c r="B13" s="72"/>
      <c r="C13" s="72"/>
      <c r="D13" s="72"/>
      <c r="E13" s="72"/>
      <c r="F13" s="72"/>
      <c r="G13" s="72"/>
      <c r="H13" s="72"/>
      <c r="I13" s="72"/>
      <c r="J13" s="72"/>
      <c r="K13" s="73"/>
      <c r="L13" s="73"/>
      <c r="M13" s="74"/>
      <c r="N13" s="75"/>
      <c r="O13" s="76"/>
      <c r="P13" s="72"/>
      <c r="Q13" s="72"/>
      <c r="R13" s="78">
        <f t="shared" si="0"/>
        <v>0</v>
      </c>
      <c r="S13" s="79"/>
    </row>
    <row r="14" spans="1:19">
      <c r="A14" s="15">
        <f t="shared" si="1"/>
        <v>9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73"/>
      <c r="M14" s="74"/>
      <c r="N14" s="75"/>
      <c r="O14" s="76"/>
      <c r="P14" s="72"/>
      <c r="Q14" s="72"/>
      <c r="R14" s="78">
        <f t="shared" si="0"/>
        <v>0</v>
      </c>
      <c r="S14" s="79"/>
    </row>
    <row r="15" spans="1:19">
      <c r="A15" s="15">
        <f t="shared" si="1"/>
        <v>10</v>
      </c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73"/>
      <c r="M15" s="74"/>
      <c r="N15" s="75"/>
      <c r="O15" s="76"/>
      <c r="P15" s="72"/>
      <c r="Q15" s="72"/>
      <c r="R15" s="78">
        <f t="shared" si="0"/>
        <v>0</v>
      </c>
      <c r="S15" s="79"/>
    </row>
    <row r="16" spans="1:19">
      <c r="A16" s="15">
        <f t="shared" si="1"/>
        <v>11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73"/>
      <c r="M16" s="74"/>
      <c r="N16" s="75"/>
      <c r="O16" s="76"/>
      <c r="P16" s="72"/>
      <c r="Q16" s="72"/>
      <c r="R16" s="78">
        <f t="shared" si="0"/>
        <v>0</v>
      </c>
      <c r="S16" s="79"/>
    </row>
    <row r="17" spans="1:19">
      <c r="A17" s="15">
        <f t="shared" si="1"/>
        <v>12</v>
      </c>
      <c r="B17" s="72"/>
      <c r="C17" s="72"/>
      <c r="D17" s="72"/>
      <c r="E17" s="72"/>
      <c r="F17" s="72"/>
      <c r="G17" s="72"/>
      <c r="H17" s="72"/>
      <c r="I17" s="72"/>
      <c r="J17" s="72"/>
      <c r="K17" s="73"/>
      <c r="L17" s="73"/>
      <c r="M17" s="74"/>
      <c r="N17" s="75"/>
      <c r="O17" s="76"/>
      <c r="P17" s="72"/>
      <c r="Q17" s="72"/>
      <c r="R17" s="78">
        <f t="shared" si="0"/>
        <v>0</v>
      </c>
      <c r="S17" s="79"/>
    </row>
    <row r="18" spans="1:19">
      <c r="A18" s="15">
        <f t="shared" si="1"/>
        <v>13</v>
      </c>
      <c r="B18" s="72"/>
      <c r="C18" s="72"/>
      <c r="D18" s="72"/>
      <c r="E18" s="72"/>
      <c r="F18" s="72"/>
      <c r="G18" s="72"/>
      <c r="H18" s="72"/>
      <c r="I18" s="72"/>
      <c r="J18" s="72"/>
      <c r="K18" s="73"/>
      <c r="L18" s="73"/>
      <c r="M18" s="74"/>
      <c r="N18" s="75"/>
      <c r="O18" s="76"/>
      <c r="P18" s="72"/>
      <c r="Q18" s="72"/>
      <c r="R18" s="78">
        <f t="shared" si="0"/>
        <v>0</v>
      </c>
      <c r="S18" s="79"/>
    </row>
    <row r="19" spans="1:19">
      <c r="A19" s="15">
        <f t="shared" si="1"/>
        <v>14</v>
      </c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73"/>
      <c r="M19" s="74"/>
      <c r="N19" s="75"/>
      <c r="O19" s="76"/>
      <c r="P19" s="72"/>
      <c r="Q19" s="72"/>
      <c r="R19" s="78">
        <f t="shared" si="0"/>
        <v>0</v>
      </c>
      <c r="S19" s="79"/>
    </row>
    <row r="20" spans="1:19">
      <c r="A20" s="15">
        <f t="shared" si="1"/>
        <v>15</v>
      </c>
      <c r="B20" s="72"/>
      <c r="C20" s="72"/>
      <c r="D20" s="72"/>
      <c r="E20" s="72"/>
      <c r="F20" s="72"/>
      <c r="G20" s="72"/>
      <c r="H20" s="72"/>
      <c r="I20" s="72"/>
      <c r="J20" s="72"/>
      <c r="K20" s="73"/>
      <c r="L20" s="73"/>
      <c r="M20" s="74"/>
      <c r="N20" s="75"/>
      <c r="O20" s="76"/>
      <c r="P20" s="72"/>
      <c r="Q20" s="72"/>
      <c r="R20" s="78">
        <f t="shared" si="0"/>
        <v>0</v>
      </c>
      <c r="S20" s="79"/>
    </row>
    <row r="21" spans="1:19">
      <c r="A21" s="15">
        <f t="shared" si="1"/>
        <v>16</v>
      </c>
      <c r="B21" s="72"/>
      <c r="C21" s="72"/>
      <c r="D21" s="72"/>
      <c r="E21" s="72"/>
      <c r="F21" s="72"/>
      <c r="G21" s="72"/>
      <c r="H21" s="72"/>
      <c r="I21" s="72"/>
      <c r="J21" s="72"/>
      <c r="K21" s="73"/>
      <c r="L21" s="73"/>
      <c r="M21" s="74"/>
      <c r="N21" s="75"/>
      <c r="O21" s="76"/>
      <c r="P21" s="72"/>
      <c r="Q21" s="72"/>
      <c r="R21" s="78">
        <f t="shared" si="0"/>
        <v>0</v>
      </c>
      <c r="S21" s="79"/>
    </row>
    <row r="22" spans="1:19">
      <c r="A22" s="15">
        <f t="shared" si="1"/>
        <v>17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  <c r="L22" s="73"/>
      <c r="M22" s="74"/>
      <c r="N22" s="75"/>
      <c r="O22" s="76"/>
      <c r="P22" s="72"/>
      <c r="Q22" s="72"/>
      <c r="R22" s="78">
        <f t="shared" si="0"/>
        <v>0</v>
      </c>
      <c r="S22" s="79"/>
    </row>
    <row r="23" spans="1:19">
      <c r="A23" s="15">
        <f t="shared" si="1"/>
        <v>18</v>
      </c>
      <c r="B23" s="72"/>
      <c r="C23" s="72"/>
      <c r="D23" s="72"/>
      <c r="E23" s="72"/>
      <c r="F23" s="72"/>
      <c r="G23" s="72"/>
      <c r="H23" s="72"/>
      <c r="I23" s="72"/>
      <c r="J23" s="72"/>
      <c r="K23" s="73"/>
      <c r="L23" s="73"/>
      <c r="M23" s="74"/>
      <c r="N23" s="75"/>
      <c r="O23" s="76"/>
      <c r="P23" s="72"/>
      <c r="Q23" s="72"/>
      <c r="R23" s="78">
        <f t="shared" si="0"/>
        <v>0</v>
      </c>
      <c r="S23" s="79"/>
    </row>
    <row r="24" spans="1:19">
      <c r="A24" s="15">
        <f t="shared" si="1"/>
        <v>19</v>
      </c>
      <c r="B24" s="72"/>
      <c r="C24" s="72"/>
      <c r="D24" s="72"/>
      <c r="E24" s="72"/>
      <c r="F24" s="72"/>
      <c r="G24" s="72"/>
      <c r="H24" s="72"/>
      <c r="I24" s="72"/>
      <c r="J24" s="72"/>
      <c r="K24" s="73"/>
      <c r="L24" s="73"/>
      <c r="M24" s="74"/>
      <c r="N24" s="75"/>
      <c r="O24" s="76"/>
      <c r="P24" s="72"/>
      <c r="Q24" s="72"/>
      <c r="R24" s="78">
        <f t="shared" si="0"/>
        <v>0</v>
      </c>
      <c r="S24" s="79"/>
    </row>
    <row r="25" spans="1:19">
      <c r="A25" s="15">
        <f t="shared" si="1"/>
        <v>20</v>
      </c>
      <c r="B25" s="72"/>
      <c r="C25" s="72"/>
      <c r="D25" s="72"/>
      <c r="E25" s="72"/>
      <c r="F25" s="72"/>
      <c r="G25" s="72"/>
      <c r="H25" s="72"/>
      <c r="I25" s="72"/>
      <c r="J25" s="72"/>
      <c r="K25" s="73"/>
      <c r="L25" s="73"/>
      <c r="M25" s="74"/>
      <c r="N25" s="75"/>
      <c r="O25" s="76"/>
      <c r="P25" s="72"/>
      <c r="Q25" s="72"/>
      <c r="R25" s="78">
        <f t="shared" si="0"/>
        <v>0</v>
      </c>
      <c r="S25" s="79"/>
    </row>
    <row r="26" spans="1:19">
      <c r="A26" s="15">
        <f t="shared" si="1"/>
        <v>21</v>
      </c>
      <c r="B26" s="72"/>
      <c r="C26" s="72"/>
      <c r="D26" s="72"/>
      <c r="E26" s="72"/>
      <c r="F26" s="72"/>
      <c r="G26" s="72"/>
      <c r="H26" s="72"/>
      <c r="I26" s="72"/>
      <c r="J26" s="72"/>
      <c r="K26" s="73"/>
      <c r="L26" s="73"/>
      <c r="M26" s="74"/>
      <c r="N26" s="75"/>
      <c r="O26" s="76"/>
      <c r="P26" s="72"/>
      <c r="Q26" s="72"/>
      <c r="R26" s="78">
        <f t="shared" si="0"/>
        <v>0</v>
      </c>
      <c r="S26" s="79"/>
    </row>
    <row r="27" spans="1:19">
      <c r="A27" s="15">
        <f t="shared" si="1"/>
        <v>22</v>
      </c>
      <c r="B27" s="72"/>
      <c r="C27" s="72"/>
      <c r="D27" s="72"/>
      <c r="E27" s="72"/>
      <c r="F27" s="72"/>
      <c r="G27" s="72"/>
      <c r="H27" s="72"/>
      <c r="I27" s="72"/>
      <c r="J27" s="72"/>
      <c r="K27" s="73"/>
      <c r="L27" s="73"/>
      <c r="M27" s="74"/>
      <c r="N27" s="75"/>
      <c r="O27" s="76"/>
      <c r="P27" s="72"/>
      <c r="Q27" s="72"/>
      <c r="R27" s="78">
        <f t="shared" si="0"/>
        <v>0</v>
      </c>
      <c r="S27" s="79"/>
    </row>
    <row r="28" spans="1:19">
      <c r="A28" s="15">
        <f t="shared" si="1"/>
        <v>23</v>
      </c>
      <c r="B28" s="72"/>
      <c r="C28" s="72"/>
      <c r="D28" s="72"/>
      <c r="E28" s="72"/>
      <c r="F28" s="72"/>
      <c r="G28" s="72"/>
      <c r="H28" s="72"/>
      <c r="I28" s="72"/>
      <c r="J28" s="72"/>
      <c r="K28" s="73"/>
      <c r="L28" s="73"/>
      <c r="M28" s="74"/>
      <c r="N28" s="75"/>
      <c r="O28" s="76"/>
      <c r="P28" s="72"/>
      <c r="Q28" s="72"/>
      <c r="R28" s="78">
        <f t="shared" si="0"/>
        <v>0</v>
      </c>
      <c r="S28" s="79"/>
    </row>
    <row r="29" spans="1:19">
      <c r="A29" s="15">
        <f t="shared" si="1"/>
        <v>24</v>
      </c>
      <c r="B29" s="72"/>
      <c r="C29" s="72"/>
      <c r="D29" s="72"/>
      <c r="E29" s="72"/>
      <c r="F29" s="72"/>
      <c r="G29" s="72"/>
      <c r="H29" s="72"/>
      <c r="I29" s="72"/>
      <c r="J29" s="72"/>
      <c r="K29" s="73"/>
      <c r="L29" s="73"/>
      <c r="M29" s="74"/>
      <c r="N29" s="75"/>
      <c r="O29" s="76"/>
      <c r="P29" s="72"/>
      <c r="Q29" s="72"/>
      <c r="R29" s="78">
        <f t="shared" si="0"/>
        <v>0</v>
      </c>
      <c r="S29" s="79"/>
    </row>
    <row r="30" spans="1:19">
      <c r="A30" s="15">
        <f t="shared" si="1"/>
        <v>25</v>
      </c>
      <c r="B30" s="72"/>
      <c r="C30" s="72"/>
      <c r="D30" s="72"/>
      <c r="E30" s="72"/>
      <c r="F30" s="72"/>
      <c r="G30" s="72"/>
      <c r="H30" s="72"/>
      <c r="I30" s="72"/>
      <c r="J30" s="72"/>
      <c r="K30" s="73"/>
      <c r="L30" s="73"/>
      <c r="M30" s="74"/>
      <c r="N30" s="75"/>
      <c r="O30" s="76"/>
      <c r="P30" s="72"/>
      <c r="Q30" s="72"/>
      <c r="R30" s="78">
        <f t="shared" si="0"/>
        <v>0</v>
      </c>
      <c r="S30" s="79"/>
    </row>
    <row r="31" spans="1:19">
      <c r="A31" s="15">
        <f t="shared" si="1"/>
        <v>26</v>
      </c>
      <c r="B31" s="72"/>
      <c r="C31" s="72"/>
      <c r="D31" s="72"/>
      <c r="E31" s="72"/>
      <c r="F31" s="72"/>
      <c r="G31" s="72"/>
      <c r="H31" s="72"/>
      <c r="I31" s="72"/>
      <c r="J31" s="72"/>
      <c r="K31" s="73"/>
      <c r="L31" s="73"/>
      <c r="M31" s="74"/>
      <c r="N31" s="75"/>
      <c r="O31" s="76"/>
      <c r="P31" s="72"/>
      <c r="Q31" s="72"/>
      <c r="R31" s="78">
        <f t="shared" si="0"/>
        <v>0</v>
      </c>
      <c r="S31" s="79"/>
    </row>
    <row r="32" spans="1:19">
      <c r="A32" s="15">
        <f t="shared" si="1"/>
        <v>27</v>
      </c>
      <c r="B32" s="72"/>
      <c r="C32" s="72"/>
      <c r="D32" s="72"/>
      <c r="E32" s="72"/>
      <c r="F32" s="72"/>
      <c r="G32" s="72"/>
      <c r="H32" s="72"/>
      <c r="I32" s="72"/>
      <c r="J32" s="72"/>
      <c r="K32" s="73"/>
      <c r="L32" s="73"/>
      <c r="M32" s="74"/>
      <c r="N32" s="75"/>
      <c r="O32" s="76"/>
      <c r="P32" s="72"/>
      <c r="Q32" s="72"/>
      <c r="R32" s="78">
        <f t="shared" si="0"/>
        <v>0</v>
      </c>
      <c r="S32" s="79"/>
    </row>
    <row r="33" spans="1:19">
      <c r="A33" s="15">
        <f t="shared" si="1"/>
        <v>28</v>
      </c>
      <c r="B33" s="72"/>
      <c r="C33" s="72"/>
      <c r="D33" s="72"/>
      <c r="E33" s="72"/>
      <c r="F33" s="72"/>
      <c r="G33" s="72"/>
      <c r="H33" s="72"/>
      <c r="I33" s="72"/>
      <c r="J33" s="72"/>
      <c r="K33" s="73"/>
      <c r="L33" s="73"/>
      <c r="M33" s="74"/>
      <c r="N33" s="75"/>
      <c r="O33" s="76"/>
      <c r="P33" s="72"/>
      <c r="Q33" s="72"/>
      <c r="R33" s="78">
        <f t="shared" si="0"/>
        <v>0</v>
      </c>
      <c r="S33" s="79"/>
    </row>
    <row r="34" spans="1:19">
      <c r="A34" s="15">
        <f t="shared" si="1"/>
        <v>29</v>
      </c>
      <c r="B34" s="72"/>
      <c r="C34" s="72"/>
      <c r="D34" s="72"/>
      <c r="E34" s="72"/>
      <c r="F34" s="72"/>
      <c r="G34" s="72"/>
      <c r="H34" s="72"/>
      <c r="I34" s="72"/>
      <c r="J34" s="72"/>
      <c r="K34" s="73"/>
      <c r="L34" s="73"/>
      <c r="M34" s="74"/>
      <c r="N34" s="75"/>
      <c r="O34" s="76"/>
      <c r="P34" s="72"/>
      <c r="Q34" s="72"/>
      <c r="R34" s="78">
        <f t="shared" si="0"/>
        <v>0</v>
      </c>
      <c r="S34" s="79"/>
    </row>
    <row r="35" spans="1:19">
      <c r="A35" s="15">
        <f t="shared" si="1"/>
        <v>30</v>
      </c>
      <c r="B35" s="72"/>
      <c r="C35" s="72"/>
      <c r="D35" s="72"/>
      <c r="E35" s="72"/>
      <c r="F35" s="72"/>
      <c r="G35" s="72"/>
      <c r="H35" s="72"/>
      <c r="I35" s="72"/>
      <c r="J35" s="72"/>
      <c r="K35" s="73"/>
      <c r="L35" s="73"/>
      <c r="M35" s="74"/>
      <c r="N35" s="75"/>
      <c r="O35" s="76"/>
      <c r="P35" s="72"/>
      <c r="Q35" s="72"/>
      <c r="R35" s="78">
        <f t="shared" si="0"/>
        <v>0</v>
      </c>
      <c r="S35" s="79"/>
    </row>
    <row r="36" spans="1:19">
      <c r="A36" s="15">
        <f t="shared" si="1"/>
        <v>31</v>
      </c>
      <c r="B36" s="72"/>
      <c r="C36" s="72"/>
      <c r="D36" s="72"/>
      <c r="E36" s="72"/>
      <c r="F36" s="72"/>
      <c r="G36" s="72"/>
      <c r="H36" s="72"/>
      <c r="I36" s="72"/>
      <c r="J36" s="72"/>
      <c r="K36" s="73"/>
      <c r="L36" s="73"/>
      <c r="M36" s="74"/>
      <c r="N36" s="75"/>
      <c r="O36" s="76"/>
      <c r="P36" s="72"/>
      <c r="Q36" s="72"/>
      <c r="R36" s="78">
        <f t="shared" si="0"/>
        <v>0</v>
      </c>
      <c r="S36" s="79"/>
    </row>
    <row r="37" spans="1:19">
      <c r="A37" s="15">
        <f t="shared" si="1"/>
        <v>32</v>
      </c>
      <c r="B37" s="72"/>
      <c r="C37" s="72"/>
      <c r="D37" s="72"/>
      <c r="E37" s="72"/>
      <c r="F37" s="72"/>
      <c r="G37" s="72"/>
      <c r="H37" s="72"/>
      <c r="I37" s="72"/>
      <c r="J37" s="72"/>
      <c r="K37" s="73"/>
      <c r="L37" s="73"/>
      <c r="M37" s="74"/>
      <c r="N37" s="75"/>
      <c r="O37" s="76"/>
      <c r="P37" s="72"/>
      <c r="Q37" s="72"/>
      <c r="R37" s="78">
        <f t="shared" si="0"/>
        <v>0</v>
      </c>
      <c r="S37" s="79"/>
    </row>
    <row r="38" spans="1:19">
      <c r="A38" s="15">
        <f t="shared" si="1"/>
        <v>33</v>
      </c>
      <c r="B38" s="72"/>
      <c r="C38" s="72"/>
      <c r="D38" s="72"/>
      <c r="E38" s="72"/>
      <c r="F38" s="72"/>
      <c r="G38" s="72"/>
      <c r="H38" s="72"/>
      <c r="I38" s="72"/>
      <c r="J38" s="72"/>
      <c r="K38" s="73"/>
      <c r="L38" s="73"/>
      <c r="M38" s="74"/>
      <c r="N38" s="75"/>
      <c r="O38" s="76"/>
      <c r="P38" s="72"/>
      <c r="Q38" s="72"/>
      <c r="R38" s="78">
        <f t="shared" si="0"/>
        <v>0</v>
      </c>
      <c r="S38" s="79"/>
    </row>
    <row r="39" spans="1:19">
      <c r="A39" s="15">
        <f t="shared" si="1"/>
        <v>34</v>
      </c>
      <c r="B39" s="72"/>
      <c r="C39" s="72"/>
      <c r="D39" s="72"/>
      <c r="E39" s="72"/>
      <c r="F39" s="72"/>
      <c r="G39" s="72"/>
      <c r="H39" s="72"/>
      <c r="I39" s="72"/>
      <c r="J39" s="72"/>
      <c r="K39" s="73"/>
      <c r="L39" s="73"/>
      <c r="M39" s="74"/>
      <c r="N39" s="75"/>
      <c r="O39" s="76"/>
      <c r="P39" s="72"/>
      <c r="Q39" s="72"/>
      <c r="R39" s="78">
        <f t="shared" si="0"/>
        <v>0</v>
      </c>
      <c r="S39" s="79"/>
    </row>
    <row r="40" spans="1:19">
      <c r="A40" s="15">
        <f t="shared" si="1"/>
        <v>35</v>
      </c>
      <c r="B40" s="72"/>
      <c r="C40" s="72"/>
      <c r="D40" s="72"/>
      <c r="E40" s="72"/>
      <c r="F40" s="72"/>
      <c r="G40" s="72"/>
      <c r="H40" s="72"/>
      <c r="I40" s="72"/>
      <c r="J40" s="72"/>
      <c r="K40" s="73"/>
      <c r="L40" s="73"/>
      <c r="M40" s="74"/>
      <c r="N40" s="75"/>
      <c r="O40" s="76"/>
      <c r="P40" s="72"/>
      <c r="Q40" s="72"/>
      <c r="R40" s="78">
        <f t="shared" si="0"/>
        <v>0</v>
      </c>
      <c r="S40" s="79"/>
    </row>
    <row r="41" spans="1:19">
      <c r="A41" s="15">
        <f t="shared" si="1"/>
        <v>36</v>
      </c>
      <c r="B41" s="72"/>
      <c r="C41" s="72"/>
      <c r="D41" s="72"/>
      <c r="E41" s="72"/>
      <c r="F41" s="72"/>
      <c r="G41" s="72"/>
      <c r="H41" s="72"/>
      <c r="I41" s="72"/>
      <c r="J41" s="72"/>
      <c r="K41" s="73"/>
      <c r="L41" s="73"/>
      <c r="M41" s="74"/>
      <c r="N41" s="75"/>
      <c r="O41" s="76"/>
      <c r="P41" s="72"/>
      <c r="Q41" s="72"/>
      <c r="R41" s="78">
        <f t="shared" si="0"/>
        <v>0</v>
      </c>
      <c r="S41" s="79"/>
    </row>
    <row r="42" spans="1:19">
      <c r="A42" s="15">
        <f t="shared" si="1"/>
        <v>37</v>
      </c>
      <c r="B42" s="72"/>
      <c r="C42" s="72"/>
      <c r="D42" s="72"/>
      <c r="E42" s="72"/>
      <c r="F42" s="72"/>
      <c r="G42" s="72"/>
      <c r="H42" s="72"/>
      <c r="I42" s="72"/>
      <c r="J42" s="72"/>
      <c r="K42" s="73"/>
      <c r="L42" s="73"/>
      <c r="M42" s="74"/>
      <c r="N42" s="75"/>
      <c r="O42" s="76"/>
      <c r="P42" s="72"/>
      <c r="Q42" s="72"/>
      <c r="R42" s="78">
        <f t="shared" si="0"/>
        <v>0</v>
      </c>
      <c r="S42" s="79"/>
    </row>
    <row r="43" spans="1:19">
      <c r="A43" s="15">
        <f t="shared" si="1"/>
        <v>38</v>
      </c>
      <c r="B43" s="72"/>
      <c r="C43" s="72"/>
      <c r="D43" s="72"/>
      <c r="E43" s="72"/>
      <c r="F43" s="72"/>
      <c r="G43" s="72"/>
      <c r="H43" s="72"/>
      <c r="I43" s="72"/>
      <c r="J43" s="72"/>
      <c r="K43" s="73"/>
      <c r="L43" s="73"/>
      <c r="M43" s="74"/>
      <c r="N43" s="75"/>
      <c r="O43" s="76"/>
      <c r="P43" s="72"/>
      <c r="Q43" s="72"/>
      <c r="R43" s="78">
        <f t="shared" si="0"/>
        <v>0</v>
      </c>
      <c r="S43" s="79"/>
    </row>
    <row r="44" spans="1:19">
      <c r="A44" s="15">
        <f t="shared" si="1"/>
        <v>39</v>
      </c>
      <c r="B44" s="72"/>
      <c r="C44" s="72"/>
      <c r="D44" s="72"/>
      <c r="E44" s="72"/>
      <c r="F44" s="72"/>
      <c r="G44" s="72"/>
      <c r="H44" s="72"/>
      <c r="I44" s="72"/>
      <c r="J44" s="72"/>
      <c r="K44" s="73"/>
      <c r="L44" s="73"/>
      <c r="M44" s="74"/>
      <c r="N44" s="75"/>
      <c r="O44" s="76"/>
      <c r="P44" s="72"/>
      <c r="Q44" s="72"/>
      <c r="R44" s="78">
        <f t="shared" si="0"/>
        <v>0</v>
      </c>
      <c r="S44" s="79"/>
    </row>
    <row r="45" spans="1:19">
      <c r="A45" s="15">
        <f t="shared" si="1"/>
        <v>40</v>
      </c>
      <c r="B45" s="72"/>
      <c r="C45" s="72"/>
      <c r="D45" s="72"/>
      <c r="E45" s="72"/>
      <c r="F45" s="72"/>
      <c r="G45" s="72"/>
      <c r="H45" s="72"/>
      <c r="I45" s="72"/>
      <c r="J45" s="72"/>
      <c r="K45" s="73"/>
      <c r="L45" s="73"/>
      <c r="M45" s="74"/>
      <c r="N45" s="75"/>
      <c r="O45" s="76"/>
      <c r="P45" s="72"/>
      <c r="Q45" s="72"/>
      <c r="R45" s="78">
        <f t="shared" si="0"/>
        <v>0</v>
      </c>
      <c r="S45" s="79"/>
    </row>
    <row r="46" spans="1:19">
      <c r="I46" s="16" t="s">
        <v>12</v>
      </c>
      <c r="J46" s="16"/>
      <c r="K46" s="85">
        <f>SUM(K6:L45)</f>
        <v>0</v>
      </c>
      <c r="L46" s="85"/>
      <c r="N46" s="17"/>
      <c r="O46" s="17"/>
      <c r="Q46" s="11"/>
      <c r="R46" s="85">
        <f>SUM(R6:S45)</f>
        <v>0</v>
      </c>
      <c r="S46" s="85"/>
    </row>
    <row r="47" spans="1:19">
      <c r="A47" s="10" t="s">
        <v>13</v>
      </c>
      <c r="C47" s="50"/>
      <c r="D47" s="7" t="s">
        <v>14</v>
      </c>
      <c r="F47" s="50"/>
      <c r="G47" s="7" t="s">
        <v>15</v>
      </c>
      <c r="I47" s="51"/>
      <c r="J47" s="9" t="s">
        <v>16</v>
      </c>
      <c r="K47" s="7"/>
      <c r="L47" s="7"/>
      <c r="M47" s="83"/>
      <c r="N47" s="84"/>
      <c r="O47" s="84"/>
      <c r="P47" s="84"/>
      <c r="Q47" s="84"/>
      <c r="R47" s="84"/>
      <c r="S47" s="84"/>
    </row>
    <row r="48" spans="1:19">
      <c r="A48" s="10"/>
      <c r="I48" s="9"/>
      <c r="J48" s="9"/>
      <c r="K48" s="7"/>
      <c r="L48" s="7"/>
      <c r="M48" s="18"/>
      <c r="N48" s="19"/>
      <c r="O48" s="19"/>
      <c r="P48" s="19"/>
      <c r="Q48" s="19"/>
      <c r="R48" s="19"/>
      <c r="S48" s="19"/>
    </row>
    <row r="49" spans="1:19">
      <c r="A49" s="10" t="s">
        <v>26</v>
      </c>
      <c r="E49" s="84"/>
      <c r="F49" s="84"/>
      <c r="G49" s="84"/>
      <c r="H49" s="84"/>
      <c r="J49" s="11" t="s">
        <v>25</v>
      </c>
      <c r="M49" s="83"/>
      <c r="N49" s="84"/>
      <c r="O49" s="84"/>
      <c r="P49" s="84"/>
      <c r="Q49" s="84"/>
      <c r="R49" s="84"/>
      <c r="S49" s="84"/>
    </row>
    <row r="50" spans="1:19">
      <c r="A50" s="20"/>
      <c r="B50" s="12"/>
      <c r="C50" s="12"/>
      <c r="D50" s="12"/>
      <c r="E50" s="12"/>
      <c r="F50" s="12"/>
      <c r="G50" s="12"/>
      <c r="H50" s="12"/>
      <c r="I50" s="12"/>
      <c r="J50" s="12"/>
      <c r="K50" s="13"/>
      <c r="L50" s="13"/>
      <c r="M50" s="13"/>
      <c r="N50" s="12"/>
      <c r="O50" s="12"/>
      <c r="P50" s="12"/>
      <c r="Q50" s="12"/>
      <c r="R50" s="13"/>
      <c r="S50" s="12"/>
    </row>
    <row r="51" spans="1:19" s="23" customFormat="1" ht="26.25">
      <c r="A51" s="21" t="s">
        <v>28</v>
      </c>
      <c r="B51" s="22"/>
      <c r="C51" s="22"/>
      <c r="D51" s="22"/>
      <c r="E51" s="22"/>
      <c r="F51" s="22"/>
      <c r="G51" s="22"/>
      <c r="H51" s="22"/>
      <c r="I51" s="22"/>
      <c r="K51" s="24" t="s">
        <v>29</v>
      </c>
      <c r="L51" s="24"/>
      <c r="M51" s="24"/>
      <c r="N51" s="22"/>
      <c r="O51" s="22"/>
      <c r="P51" s="22"/>
      <c r="Q51" s="22"/>
      <c r="R51" s="24"/>
      <c r="S51" s="22"/>
    </row>
    <row r="52" spans="1:19">
      <c r="A52" s="25"/>
      <c r="B52" s="26"/>
      <c r="C52" s="27" t="str">
        <f>$E$1</f>
        <v>KIRPPUTORI</v>
      </c>
      <c r="D52" s="26"/>
      <c r="E52" s="26"/>
      <c r="F52" s="26"/>
      <c r="G52" s="28" t="s">
        <v>2</v>
      </c>
      <c r="H52" s="29"/>
      <c r="I52" s="30"/>
      <c r="J52" s="31"/>
      <c r="K52" s="25"/>
      <c r="L52" s="26"/>
      <c r="M52" s="27" t="str">
        <f>$E$1</f>
        <v>KIRPPUTORI</v>
      </c>
      <c r="N52" s="26"/>
      <c r="O52" s="26"/>
      <c r="P52" s="26"/>
      <c r="Q52" s="32" t="s">
        <v>21</v>
      </c>
      <c r="R52" s="29"/>
      <c r="S52" s="30"/>
    </row>
    <row r="53" spans="1:19">
      <c r="A53" s="33"/>
      <c r="C53" s="34" t="s">
        <v>18</v>
      </c>
      <c r="D53" s="29"/>
      <c r="E53" s="29"/>
      <c r="F53" s="35"/>
      <c r="G53" s="36" t="s">
        <v>19</v>
      </c>
      <c r="H53" s="29"/>
      <c r="I53" s="37"/>
      <c r="K53" s="33"/>
      <c r="L53" s="7"/>
      <c r="M53" s="38" t="s">
        <v>22</v>
      </c>
      <c r="N53" s="29"/>
      <c r="O53" s="29"/>
      <c r="P53" s="35"/>
      <c r="Q53" s="39" t="s">
        <v>23</v>
      </c>
      <c r="R53" s="29"/>
      <c r="S53" s="37"/>
    </row>
    <row r="54" spans="1:19" ht="21">
      <c r="A54" s="40" t="s">
        <v>6</v>
      </c>
      <c r="B54" s="61" t="s">
        <v>20</v>
      </c>
      <c r="C54" s="62"/>
      <c r="D54" s="62"/>
      <c r="E54" s="62"/>
      <c r="F54" s="63"/>
      <c r="G54" s="64" t="s">
        <v>8</v>
      </c>
      <c r="H54" s="65"/>
      <c r="I54" s="66"/>
      <c r="K54" s="41">
        <v>5</v>
      </c>
      <c r="L54" s="86" t="s">
        <v>24</v>
      </c>
      <c r="M54" s="87"/>
      <c r="N54" s="87"/>
      <c r="O54" s="87"/>
      <c r="P54" s="88"/>
      <c r="Q54" s="90">
        <v>123</v>
      </c>
      <c r="R54" s="91"/>
      <c r="S54" s="92"/>
    </row>
    <row r="55" spans="1:19" ht="21">
      <c r="A55" s="42"/>
      <c r="B55" s="43"/>
      <c r="C55" s="43"/>
      <c r="D55" s="43"/>
      <c r="E55" s="43"/>
      <c r="F55" s="43"/>
      <c r="G55" s="44"/>
      <c r="H55" s="44"/>
      <c r="I55" s="44"/>
      <c r="K55" s="45"/>
      <c r="L55" s="46"/>
      <c r="M55" s="46"/>
      <c r="N55" s="46"/>
      <c r="O55" s="46"/>
      <c r="P55" s="46"/>
      <c r="Q55" s="47"/>
      <c r="R55" s="47"/>
      <c r="S55" s="47"/>
    </row>
    <row r="56" spans="1:19" ht="26.25">
      <c r="A56" s="21" t="s">
        <v>27</v>
      </c>
      <c r="B56" s="12"/>
      <c r="C56" s="12"/>
      <c r="D56" s="12"/>
      <c r="E56" s="12"/>
      <c r="F56" s="12"/>
      <c r="G56" s="12"/>
      <c r="H56" s="12"/>
      <c r="I56" s="12"/>
      <c r="S56" s="12"/>
    </row>
    <row r="57" spans="1:19">
      <c r="A57" s="25"/>
      <c r="B57" s="26"/>
      <c r="C57" s="27" t="str">
        <f>$E$1</f>
        <v>KIRPPUTORI</v>
      </c>
      <c r="D57" s="26"/>
      <c r="E57" s="26"/>
      <c r="F57" s="26"/>
      <c r="G57" s="28">
        <f>$K$3</f>
        <v>0</v>
      </c>
      <c r="H57" s="29"/>
      <c r="I57" s="30"/>
      <c r="J57" s="6"/>
      <c r="K57" s="25"/>
      <c r="L57" s="26"/>
      <c r="M57" s="27" t="str">
        <f>$E$1</f>
        <v>KIRPPUTORI</v>
      </c>
      <c r="N57" s="26"/>
      <c r="O57" s="26"/>
      <c r="P57" s="26"/>
      <c r="Q57" s="28">
        <f>$K$3</f>
        <v>0</v>
      </c>
      <c r="R57" s="29"/>
      <c r="S57" s="30"/>
    </row>
    <row r="58" spans="1:19">
      <c r="A58" s="33"/>
      <c r="C58" s="34">
        <f>$E$3</f>
        <v>0</v>
      </c>
      <c r="D58" s="29"/>
      <c r="E58" s="29"/>
      <c r="F58" s="35"/>
      <c r="G58" s="36">
        <f>$P$3</f>
        <v>0</v>
      </c>
      <c r="H58" s="29"/>
      <c r="I58" s="37"/>
      <c r="J58" s="6"/>
      <c r="K58" s="33"/>
      <c r="L58" s="7"/>
      <c r="M58" s="34">
        <f>$E$3</f>
        <v>0</v>
      </c>
      <c r="N58" s="29"/>
      <c r="O58" s="29"/>
      <c r="P58" s="35"/>
      <c r="Q58" s="36">
        <f>$P$3</f>
        <v>0</v>
      </c>
      <c r="R58" s="29"/>
      <c r="S58" s="37"/>
    </row>
    <row r="59" spans="1:19" s="48" customFormat="1" ht="21">
      <c r="A59" s="40">
        <v>1</v>
      </c>
      <c r="B59" s="61">
        <f>VLOOKUP($A59,$A$6:$L$45,2)</f>
        <v>0</v>
      </c>
      <c r="C59" s="62"/>
      <c r="D59" s="62"/>
      <c r="E59" s="62"/>
      <c r="F59" s="63"/>
      <c r="G59" s="64">
        <f>VLOOKUP(A59,$A$6:$L$45,11)</f>
        <v>0</v>
      </c>
      <c r="H59" s="65"/>
      <c r="I59" s="66"/>
      <c r="J59" s="42"/>
      <c r="K59" s="40">
        <f>A95+1</f>
        <v>11</v>
      </c>
      <c r="L59" s="61">
        <f>VLOOKUP($K59,$A$6:$L$45,2)</f>
        <v>0</v>
      </c>
      <c r="M59" s="62"/>
      <c r="N59" s="62"/>
      <c r="O59" s="62"/>
      <c r="P59" s="63"/>
      <c r="Q59" s="64">
        <f>VLOOKUP(K59,$A$6:$L$45,11)</f>
        <v>0</v>
      </c>
      <c r="R59" s="65"/>
      <c r="S59" s="66"/>
    </row>
    <row r="61" spans="1:19">
      <c r="A61" s="25"/>
      <c r="B61" s="26"/>
      <c r="C61" s="27" t="str">
        <f>$E$1</f>
        <v>KIRPPUTORI</v>
      </c>
      <c r="D61" s="26"/>
      <c r="E61" s="26"/>
      <c r="F61" s="26"/>
      <c r="G61" s="28">
        <f>$K$3</f>
        <v>0</v>
      </c>
      <c r="H61" s="29"/>
      <c r="I61" s="30"/>
      <c r="K61" s="25"/>
      <c r="L61" s="26"/>
      <c r="M61" s="27" t="str">
        <f>$E$1</f>
        <v>KIRPPUTORI</v>
      </c>
      <c r="N61" s="26"/>
      <c r="O61" s="26"/>
      <c r="P61" s="26"/>
      <c r="Q61" s="28">
        <f>$K$3</f>
        <v>0</v>
      </c>
      <c r="R61" s="29"/>
      <c r="S61" s="30"/>
    </row>
    <row r="62" spans="1:19">
      <c r="A62" s="33"/>
      <c r="C62" s="34">
        <f>$E$3</f>
        <v>0</v>
      </c>
      <c r="D62" s="29"/>
      <c r="E62" s="29"/>
      <c r="F62" s="35"/>
      <c r="G62" s="36">
        <f>$P$3</f>
        <v>0</v>
      </c>
      <c r="H62" s="29"/>
      <c r="I62" s="37"/>
      <c r="K62" s="33"/>
      <c r="L62" s="7"/>
      <c r="M62" s="34">
        <f>$E$3</f>
        <v>0</v>
      </c>
      <c r="N62" s="29"/>
      <c r="O62" s="29"/>
      <c r="P62" s="35"/>
      <c r="Q62" s="36">
        <f>$P$3</f>
        <v>0</v>
      </c>
      <c r="R62" s="29"/>
      <c r="S62" s="37"/>
    </row>
    <row r="63" spans="1:19" ht="21">
      <c r="A63" s="40">
        <f>A59+1</f>
        <v>2</v>
      </c>
      <c r="B63" s="61">
        <f>VLOOKUP($A63,$A$6:$L$45,2)</f>
        <v>0</v>
      </c>
      <c r="C63" s="62"/>
      <c r="D63" s="62"/>
      <c r="E63" s="62"/>
      <c r="F63" s="63"/>
      <c r="G63" s="64">
        <f>VLOOKUP(A63,$A$6:$L$45,11)</f>
        <v>0</v>
      </c>
      <c r="H63" s="65"/>
      <c r="I63" s="66"/>
      <c r="K63" s="40">
        <f>K59+1</f>
        <v>12</v>
      </c>
      <c r="L63" s="61">
        <f>VLOOKUP($K63,$A$6:$L$45,2)</f>
        <v>0</v>
      </c>
      <c r="M63" s="62"/>
      <c r="N63" s="62"/>
      <c r="O63" s="62"/>
      <c r="P63" s="63"/>
      <c r="Q63" s="64">
        <f>VLOOKUP(K63,$A$6:$L$45,11)</f>
        <v>0</v>
      </c>
      <c r="R63" s="65"/>
      <c r="S63" s="66"/>
    </row>
    <row r="65" spans="1:19">
      <c r="A65" s="25"/>
      <c r="B65" s="26"/>
      <c r="C65" s="27" t="str">
        <f>$E$1</f>
        <v>KIRPPUTORI</v>
      </c>
      <c r="D65" s="26"/>
      <c r="E65" s="26"/>
      <c r="F65" s="26"/>
      <c r="G65" s="28">
        <f>$K$3</f>
        <v>0</v>
      </c>
      <c r="H65" s="29"/>
      <c r="I65" s="30"/>
      <c r="K65" s="25"/>
      <c r="L65" s="26"/>
      <c r="M65" s="27" t="str">
        <f>$E$1</f>
        <v>KIRPPUTORI</v>
      </c>
      <c r="N65" s="26"/>
      <c r="O65" s="26"/>
      <c r="P65" s="26"/>
      <c r="Q65" s="28">
        <f>$K$3</f>
        <v>0</v>
      </c>
      <c r="R65" s="29"/>
      <c r="S65" s="30"/>
    </row>
    <row r="66" spans="1:19">
      <c r="A66" s="33"/>
      <c r="C66" s="34">
        <f>$E$3</f>
        <v>0</v>
      </c>
      <c r="D66" s="29"/>
      <c r="E66" s="29"/>
      <c r="F66" s="35"/>
      <c r="G66" s="36">
        <f>$P$3</f>
        <v>0</v>
      </c>
      <c r="H66" s="29"/>
      <c r="I66" s="37"/>
      <c r="K66" s="33"/>
      <c r="L66" s="7"/>
      <c r="M66" s="34">
        <f>$E$3</f>
        <v>0</v>
      </c>
      <c r="N66" s="29"/>
      <c r="O66" s="29"/>
      <c r="P66" s="35"/>
      <c r="Q66" s="36">
        <f>$P$3</f>
        <v>0</v>
      </c>
      <c r="R66" s="29"/>
      <c r="S66" s="37"/>
    </row>
    <row r="67" spans="1:19" ht="21">
      <c r="A67" s="40">
        <f>A63+1</f>
        <v>3</v>
      </c>
      <c r="B67" s="61">
        <f>VLOOKUP($A67,$A$6:$L$45,2)</f>
        <v>0</v>
      </c>
      <c r="C67" s="62"/>
      <c r="D67" s="62"/>
      <c r="E67" s="62"/>
      <c r="F67" s="63"/>
      <c r="G67" s="64">
        <f>VLOOKUP(A67,$A$6:$L$45,11)</f>
        <v>0</v>
      </c>
      <c r="H67" s="65"/>
      <c r="I67" s="66"/>
      <c r="K67" s="40">
        <f>K63+1</f>
        <v>13</v>
      </c>
      <c r="L67" s="61">
        <f>VLOOKUP($K67,$A$6:$L$45,2)</f>
        <v>0</v>
      </c>
      <c r="M67" s="62"/>
      <c r="N67" s="62"/>
      <c r="O67" s="62"/>
      <c r="P67" s="63"/>
      <c r="Q67" s="64">
        <f>VLOOKUP(K67,$A$6:$L$45,11)</f>
        <v>0</v>
      </c>
      <c r="R67" s="65"/>
      <c r="S67" s="66"/>
    </row>
    <row r="69" spans="1:19">
      <c r="A69" s="25"/>
      <c r="B69" s="26"/>
      <c r="C69" s="27" t="str">
        <f>$E$1</f>
        <v>KIRPPUTORI</v>
      </c>
      <c r="D69" s="26"/>
      <c r="E69" s="26"/>
      <c r="F69" s="26"/>
      <c r="G69" s="28">
        <f>$K$3</f>
        <v>0</v>
      </c>
      <c r="H69" s="29"/>
      <c r="I69" s="30"/>
      <c r="K69" s="25"/>
      <c r="L69" s="26"/>
      <c r="M69" s="27" t="str">
        <f>$E$1</f>
        <v>KIRPPUTORI</v>
      </c>
      <c r="N69" s="26"/>
      <c r="O69" s="26"/>
      <c r="P69" s="26"/>
      <c r="Q69" s="28">
        <f>$K$3</f>
        <v>0</v>
      </c>
      <c r="R69" s="29"/>
      <c r="S69" s="30"/>
    </row>
    <row r="70" spans="1:19">
      <c r="A70" s="33"/>
      <c r="C70" s="34">
        <f>$E$3</f>
        <v>0</v>
      </c>
      <c r="D70" s="29"/>
      <c r="E70" s="29"/>
      <c r="F70" s="35"/>
      <c r="G70" s="36">
        <f>$P$3</f>
        <v>0</v>
      </c>
      <c r="H70" s="29"/>
      <c r="I70" s="37"/>
      <c r="K70" s="33"/>
      <c r="L70" s="7"/>
      <c r="M70" s="34">
        <f>$E$3</f>
        <v>0</v>
      </c>
      <c r="N70" s="29"/>
      <c r="O70" s="29"/>
      <c r="P70" s="35"/>
      <c r="Q70" s="36">
        <f>$P$3</f>
        <v>0</v>
      </c>
      <c r="R70" s="29"/>
      <c r="S70" s="37"/>
    </row>
    <row r="71" spans="1:19" ht="21">
      <c r="A71" s="40">
        <f>A67+1</f>
        <v>4</v>
      </c>
      <c r="B71" s="61">
        <f>VLOOKUP($A71,$A$6:$L$45,2)</f>
        <v>0</v>
      </c>
      <c r="C71" s="62"/>
      <c r="D71" s="62"/>
      <c r="E71" s="62"/>
      <c r="F71" s="63"/>
      <c r="G71" s="64">
        <f>VLOOKUP(A71,$A$6:$L$45,11)</f>
        <v>0</v>
      </c>
      <c r="H71" s="65"/>
      <c r="I71" s="66"/>
      <c r="K71" s="40">
        <f>K67+1</f>
        <v>14</v>
      </c>
      <c r="L71" s="61">
        <f>VLOOKUP($K71,$A$6:$L$45,2)</f>
        <v>0</v>
      </c>
      <c r="M71" s="62"/>
      <c r="N71" s="62"/>
      <c r="O71" s="62"/>
      <c r="P71" s="63"/>
      <c r="Q71" s="64">
        <f>VLOOKUP(K71,$A$6:$L$45,11)</f>
        <v>0</v>
      </c>
      <c r="R71" s="65"/>
      <c r="S71" s="66"/>
    </row>
    <row r="73" spans="1:19">
      <c r="A73" s="25"/>
      <c r="B73" s="26"/>
      <c r="C73" s="27" t="str">
        <f>$E$1</f>
        <v>KIRPPUTORI</v>
      </c>
      <c r="D73" s="26"/>
      <c r="E73" s="26"/>
      <c r="F73" s="26"/>
      <c r="G73" s="28">
        <f>$K$3</f>
        <v>0</v>
      </c>
      <c r="H73" s="29"/>
      <c r="I73" s="30"/>
      <c r="K73" s="25"/>
      <c r="L73" s="26"/>
      <c r="M73" s="27" t="str">
        <f>$E$1</f>
        <v>KIRPPUTORI</v>
      </c>
      <c r="N73" s="26"/>
      <c r="O73" s="26"/>
      <c r="P73" s="26"/>
      <c r="Q73" s="28">
        <f>$K$3</f>
        <v>0</v>
      </c>
      <c r="R73" s="29"/>
      <c r="S73" s="30"/>
    </row>
    <row r="74" spans="1:19">
      <c r="A74" s="33"/>
      <c r="C74" s="34">
        <f>$E$3</f>
        <v>0</v>
      </c>
      <c r="D74" s="29"/>
      <c r="E74" s="29"/>
      <c r="F74" s="35"/>
      <c r="G74" s="36">
        <f>$P$3</f>
        <v>0</v>
      </c>
      <c r="H74" s="29"/>
      <c r="I74" s="37"/>
      <c r="K74" s="33"/>
      <c r="L74" s="7"/>
      <c r="M74" s="34">
        <f>$E$3</f>
        <v>0</v>
      </c>
      <c r="N74" s="29"/>
      <c r="O74" s="29"/>
      <c r="P74" s="35"/>
      <c r="Q74" s="36">
        <f>$P$3</f>
        <v>0</v>
      </c>
      <c r="R74" s="29"/>
      <c r="S74" s="37"/>
    </row>
    <row r="75" spans="1:19" ht="21">
      <c r="A75" s="40">
        <f>A71+1</f>
        <v>5</v>
      </c>
      <c r="B75" s="61">
        <f>VLOOKUP($A75,$A$6:$L$45,2)</f>
        <v>0</v>
      </c>
      <c r="C75" s="62"/>
      <c r="D75" s="62"/>
      <c r="E75" s="62"/>
      <c r="F75" s="63"/>
      <c r="G75" s="64">
        <f>VLOOKUP(A75,$A$6:$L$45,11)</f>
        <v>0</v>
      </c>
      <c r="H75" s="65"/>
      <c r="I75" s="66"/>
      <c r="K75" s="40">
        <f>K71+1</f>
        <v>15</v>
      </c>
      <c r="L75" s="61">
        <f>VLOOKUP($K75,$A$6:$L$45,2)</f>
        <v>0</v>
      </c>
      <c r="M75" s="62"/>
      <c r="N75" s="62"/>
      <c r="O75" s="62"/>
      <c r="P75" s="63"/>
      <c r="Q75" s="64">
        <f>VLOOKUP(K75,$A$6:$L$45,11)</f>
        <v>0</v>
      </c>
      <c r="R75" s="65"/>
      <c r="S75" s="66"/>
    </row>
    <row r="77" spans="1:19">
      <c r="A77" s="25"/>
      <c r="B77" s="26"/>
      <c r="C77" s="27" t="str">
        <f>$E$1</f>
        <v>KIRPPUTORI</v>
      </c>
      <c r="D77" s="26"/>
      <c r="E77" s="26"/>
      <c r="F77" s="26"/>
      <c r="G77" s="28">
        <f>$K$3</f>
        <v>0</v>
      </c>
      <c r="H77" s="29"/>
      <c r="I77" s="30"/>
      <c r="K77" s="25"/>
      <c r="L77" s="26"/>
      <c r="M77" s="27" t="str">
        <f>$E$1</f>
        <v>KIRPPUTORI</v>
      </c>
      <c r="N77" s="26"/>
      <c r="O77" s="26"/>
      <c r="P77" s="26"/>
      <c r="Q77" s="28">
        <f>$K$3</f>
        <v>0</v>
      </c>
      <c r="R77" s="29"/>
      <c r="S77" s="30"/>
    </row>
    <row r="78" spans="1:19">
      <c r="A78" s="33"/>
      <c r="C78" s="34">
        <f>$E$3</f>
        <v>0</v>
      </c>
      <c r="D78" s="29"/>
      <c r="E78" s="29"/>
      <c r="F78" s="35"/>
      <c r="G78" s="36">
        <f>$P$3</f>
        <v>0</v>
      </c>
      <c r="H78" s="29"/>
      <c r="I78" s="37"/>
      <c r="K78" s="33"/>
      <c r="L78" s="7"/>
      <c r="M78" s="34">
        <f>$E$3</f>
        <v>0</v>
      </c>
      <c r="N78" s="29"/>
      <c r="O78" s="29"/>
      <c r="P78" s="35"/>
      <c r="Q78" s="36">
        <f>$P$3</f>
        <v>0</v>
      </c>
      <c r="R78" s="29"/>
      <c r="S78" s="37"/>
    </row>
    <row r="79" spans="1:19" ht="21">
      <c r="A79" s="40">
        <f>A75+1</f>
        <v>6</v>
      </c>
      <c r="B79" s="61">
        <f>VLOOKUP($A79,$A$6:$L$45,2)</f>
        <v>0</v>
      </c>
      <c r="C79" s="62"/>
      <c r="D79" s="62"/>
      <c r="E79" s="62"/>
      <c r="F79" s="63"/>
      <c r="G79" s="64">
        <f>VLOOKUP(A79,$A$6:$L$45,11)</f>
        <v>0</v>
      </c>
      <c r="H79" s="65"/>
      <c r="I79" s="66"/>
      <c r="K79" s="40">
        <f>K75+1</f>
        <v>16</v>
      </c>
      <c r="L79" s="61">
        <f>VLOOKUP($K79,$A$6:$L$45,2)</f>
        <v>0</v>
      </c>
      <c r="M79" s="62"/>
      <c r="N79" s="62"/>
      <c r="O79" s="62"/>
      <c r="P79" s="63"/>
      <c r="Q79" s="64">
        <f>VLOOKUP(K79,$A$6:$L$45,11)</f>
        <v>0</v>
      </c>
      <c r="R79" s="65"/>
      <c r="S79" s="66"/>
    </row>
    <row r="81" spans="1:19">
      <c r="A81" s="25"/>
      <c r="B81" s="26"/>
      <c r="C81" s="27" t="str">
        <f>$E$1</f>
        <v>KIRPPUTORI</v>
      </c>
      <c r="D81" s="26"/>
      <c r="E81" s="26"/>
      <c r="F81" s="26"/>
      <c r="G81" s="28">
        <f>$K$3</f>
        <v>0</v>
      </c>
      <c r="H81" s="29"/>
      <c r="I81" s="30"/>
      <c r="K81" s="25"/>
      <c r="L81" s="26"/>
      <c r="M81" s="27" t="str">
        <f>$E$1</f>
        <v>KIRPPUTORI</v>
      </c>
      <c r="N81" s="26"/>
      <c r="O81" s="26"/>
      <c r="P81" s="26"/>
      <c r="Q81" s="28">
        <f>$K$3</f>
        <v>0</v>
      </c>
      <c r="R81" s="29"/>
      <c r="S81" s="30"/>
    </row>
    <row r="82" spans="1:19">
      <c r="A82" s="33"/>
      <c r="C82" s="34">
        <f>$E$3</f>
        <v>0</v>
      </c>
      <c r="D82" s="29"/>
      <c r="E82" s="29"/>
      <c r="F82" s="35"/>
      <c r="G82" s="36">
        <f>$P$3</f>
        <v>0</v>
      </c>
      <c r="H82" s="29"/>
      <c r="I82" s="37"/>
      <c r="K82" s="33"/>
      <c r="L82" s="7"/>
      <c r="M82" s="34">
        <f>$E$3</f>
        <v>0</v>
      </c>
      <c r="N82" s="29"/>
      <c r="O82" s="29"/>
      <c r="P82" s="35"/>
      <c r="Q82" s="36">
        <f>$P$3</f>
        <v>0</v>
      </c>
      <c r="R82" s="29"/>
      <c r="S82" s="37"/>
    </row>
    <row r="83" spans="1:19" ht="21">
      <c r="A83" s="40">
        <f>A79+1</f>
        <v>7</v>
      </c>
      <c r="B83" s="61">
        <f>VLOOKUP($A83,$A$6:$L$45,2)</f>
        <v>0</v>
      </c>
      <c r="C83" s="62"/>
      <c r="D83" s="62"/>
      <c r="E83" s="62"/>
      <c r="F83" s="63"/>
      <c r="G83" s="64">
        <f>VLOOKUP(A83,$A$6:$L$45,11)</f>
        <v>0</v>
      </c>
      <c r="H83" s="65"/>
      <c r="I83" s="66"/>
      <c r="K83" s="40">
        <f>K79+1</f>
        <v>17</v>
      </c>
      <c r="L83" s="61">
        <f>VLOOKUP($K83,$A$6:$L$45,2)</f>
        <v>0</v>
      </c>
      <c r="M83" s="62"/>
      <c r="N83" s="62"/>
      <c r="O83" s="62"/>
      <c r="P83" s="63"/>
      <c r="Q83" s="64">
        <f>VLOOKUP(K83,$A$6:$L$45,11)</f>
        <v>0</v>
      </c>
      <c r="R83" s="65"/>
      <c r="S83" s="66"/>
    </row>
    <row r="85" spans="1:19">
      <c r="A85" s="25"/>
      <c r="B85" s="26"/>
      <c r="C85" s="27" t="str">
        <f>$E$1</f>
        <v>KIRPPUTORI</v>
      </c>
      <c r="D85" s="26"/>
      <c r="E85" s="26"/>
      <c r="F85" s="26"/>
      <c r="G85" s="28">
        <f>$K$3</f>
        <v>0</v>
      </c>
      <c r="H85" s="29"/>
      <c r="I85" s="30"/>
      <c r="K85" s="25"/>
      <c r="L85" s="26"/>
      <c r="M85" s="27" t="str">
        <f>$E$1</f>
        <v>KIRPPUTORI</v>
      </c>
      <c r="N85" s="26"/>
      <c r="O85" s="26"/>
      <c r="P85" s="26"/>
      <c r="Q85" s="28">
        <f>$K$3</f>
        <v>0</v>
      </c>
      <c r="R85" s="29"/>
      <c r="S85" s="30"/>
    </row>
    <row r="86" spans="1:19">
      <c r="A86" s="33"/>
      <c r="C86" s="34">
        <f>$E$3</f>
        <v>0</v>
      </c>
      <c r="D86" s="29"/>
      <c r="E86" s="29"/>
      <c r="F86" s="35"/>
      <c r="G86" s="36">
        <f>$P$3</f>
        <v>0</v>
      </c>
      <c r="H86" s="29"/>
      <c r="I86" s="37"/>
      <c r="K86" s="33"/>
      <c r="L86" s="7"/>
      <c r="M86" s="34">
        <f>$E$3</f>
        <v>0</v>
      </c>
      <c r="N86" s="29"/>
      <c r="O86" s="29"/>
      <c r="P86" s="35"/>
      <c r="Q86" s="36">
        <f>$P$3</f>
        <v>0</v>
      </c>
      <c r="R86" s="29"/>
      <c r="S86" s="37"/>
    </row>
    <row r="87" spans="1:19" ht="21">
      <c r="A87" s="40">
        <f>A83+1</f>
        <v>8</v>
      </c>
      <c r="B87" s="61">
        <f>VLOOKUP($A87,$A$6:$L$45,2)</f>
        <v>0</v>
      </c>
      <c r="C87" s="62"/>
      <c r="D87" s="62"/>
      <c r="E87" s="62"/>
      <c r="F87" s="63"/>
      <c r="G87" s="64">
        <f>VLOOKUP(A87,$A$6:$L$45,11)</f>
        <v>0</v>
      </c>
      <c r="H87" s="65"/>
      <c r="I87" s="66"/>
      <c r="K87" s="40">
        <f>K83+1</f>
        <v>18</v>
      </c>
      <c r="L87" s="61">
        <f>VLOOKUP($K87,$A$6:$L$45,2)</f>
        <v>0</v>
      </c>
      <c r="M87" s="62"/>
      <c r="N87" s="62"/>
      <c r="O87" s="62"/>
      <c r="P87" s="63"/>
      <c r="Q87" s="64">
        <f>VLOOKUP(K87,$A$6:$L$45,11)</f>
        <v>0</v>
      </c>
      <c r="R87" s="65"/>
      <c r="S87" s="66"/>
    </row>
    <row r="89" spans="1:19">
      <c r="A89" s="25"/>
      <c r="B89" s="26"/>
      <c r="C89" s="27" t="str">
        <f>$E$1</f>
        <v>KIRPPUTORI</v>
      </c>
      <c r="D89" s="26"/>
      <c r="E89" s="26"/>
      <c r="F89" s="26"/>
      <c r="G89" s="28">
        <f>$K$3</f>
        <v>0</v>
      </c>
      <c r="H89" s="29"/>
      <c r="I89" s="30"/>
      <c r="K89" s="25"/>
      <c r="L89" s="26"/>
      <c r="M89" s="27" t="str">
        <f>$E$1</f>
        <v>KIRPPUTORI</v>
      </c>
      <c r="N89" s="26"/>
      <c r="O89" s="26"/>
      <c r="P89" s="26"/>
      <c r="Q89" s="28">
        <f>$K$3</f>
        <v>0</v>
      </c>
      <c r="R89" s="29"/>
      <c r="S89" s="30"/>
    </row>
    <row r="90" spans="1:19">
      <c r="A90" s="33"/>
      <c r="C90" s="34">
        <f>$E$3</f>
        <v>0</v>
      </c>
      <c r="D90" s="29"/>
      <c r="E90" s="29"/>
      <c r="F90" s="35"/>
      <c r="G90" s="36">
        <f>$P$3</f>
        <v>0</v>
      </c>
      <c r="H90" s="29"/>
      <c r="I90" s="37"/>
      <c r="K90" s="33"/>
      <c r="L90" s="7"/>
      <c r="M90" s="34">
        <f>$E$3</f>
        <v>0</v>
      </c>
      <c r="N90" s="29"/>
      <c r="O90" s="29"/>
      <c r="P90" s="35"/>
      <c r="Q90" s="36">
        <f>$P$3</f>
        <v>0</v>
      </c>
      <c r="R90" s="29"/>
      <c r="S90" s="37"/>
    </row>
    <row r="91" spans="1:19" ht="21">
      <c r="A91" s="40">
        <f>A87+1</f>
        <v>9</v>
      </c>
      <c r="B91" s="61">
        <f>VLOOKUP($A91,$A$6:$L$45,2)</f>
        <v>0</v>
      </c>
      <c r="C91" s="62"/>
      <c r="D91" s="62"/>
      <c r="E91" s="62"/>
      <c r="F91" s="63"/>
      <c r="G91" s="64">
        <f>VLOOKUP(A91,$A$6:$L$45,11)</f>
        <v>0</v>
      </c>
      <c r="H91" s="65"/>
      <c r="I91" s="66"/>
      <c r="K91" s="40">
        <f>K87+1</f>
        <v>19</v>
      </c>
      <c r="L91" s="61">
        <f>VLOOKUP($K91,$A$6:$L$45,2)</f>
        <v>0</v>
      </c>
      <c r="M91" s="62"/>
      <c r="N91" s="62"/>
      <c r="O91" s="62"/>
      <c r="P91" s="63"/>
      <c r="Q91" s="64">
        <f>VLOOKUP(K91,$A$6:$L$45,11)</f>
        <v>0</v>
      </c>
      <c r="R91" s="65"/>
      <c r="S91" s="66"/>
    </row>
    <row r="93" spans="1:19">
      <c r="A93" s="25"/>
      <c r="B93" s="26"/>
      <c r="C93" s="27" t="str">
        <f>$E$1</f>
        <v>KIRPPUTORI</v>
      </c>
      <c r="D93" s="26"/>
      <c r="E93" s="26"/>
      <c r="F93" s="26"/>
      <c r="G93" s="28">
        <f>$K$3</f>
        <v>0</v>
      </c>
      <c r="H93" s="29"/>
      <c r="I93" s="30"/>
      <c r="K93" s="25"/>
      <c r="L93" s="26"/>
      <c r="M93" s="27" t="str">
        <f>$E$1</f>
        <v>KIRPPUTORI</v>
      </c>
      <c r="N93" s="26"/>
      <c r="O93" s="26"/>
      <c r="P93" s="26"/>
      <c r="Q93" s="28">
        <f>$K$3</f>
        <v>0</v>
      </c>
      <c r="R93" s="29"/>
      <c r="S93" s="30"/>
    </row>
    <row r="94" spans="1:19">
      <c r="A94" s="33"/>
      <c r="C94" s="34">
        <f>$E$3</f>
        <v>0</v>
      </c>
      <c r="D94" s="29"/>
      <c r="E94" s="29"/>
      <c r="F94" s="35"/>
      <c r="G94" s="36">
        <f>$P$3</f>
        <v>0</v>
      </c>
      <c r="H94" s="29"/>
      <c r="I94" s="37"/>
      <c r="K94" s="33"/>
      <c r="L94" s="7"/>
      <c r="M94" s="34">
        <f>$E$3</f>
        <v>0</v>
      </c>
      <c r="N94" s="29"/>
      <c r="O94" s="29"/>
      <c r="P94" s="35"/>
      <c r="Q94" s="36">
        <f>$P$3</f>
        <v>0</v>
      </c>
      <c r="R94" s="29"/>
      <c r="S94" s="37"/>
    </row>
    <row r="95" spans="1:19" ht="21">
      <c r="A95" s="40">
        <f>A91+1</f>
        <v>10</v>
      </c>
      <c r="B95" s="61">
        <f>VLOOKUP($A95,$A$6:$L$45,2)</f>
        <v>0</v>
      </c>
      <c r="C95" s="62"/>
      <c r="D95" s="62"/>
      <c r="E95" s="62"/>
      <c r="F95" s="63"/>
      <c r="G95" s="64">
        <f>VLOOKUP(A95,$A$6:$L$45,11)</f>
        <v>0</v>
      </c>
      <c r="H95" s="65"/>
      <c r="I95" s="66"/>
      <c r="K95" s="40">
        <f>K91+1</f>
        <v>20</v>
      </c>
      <c r="L95" s="61">
        <f>VLOOKUP($K95,$A$6:$L$45,2)</f>
        <v>0</v>
      </c>
      <c r="M95" s="62"/>
      <c r="N95" s="62"/>
      <c r="O95" s="62"/>
      <c r="P95" s="63"/>
      <c r="Q95" s="64">
        <f>VLOOKUP(K95,$A$6:$L$45,11)</f>
        <v>0</v>
      </c>
      <c r="R95" s="65"/>
      <c r="S95" s="66"/>
    </row>
    <row r="98" spans="1:19">
      <c r="A98" s="25"/>
      <c r="B98" s="26"/>
      <c r="C98" s="27" t="str">
        <f>$E$1</f>
        <v>KIRPPUTORI</v>
      </c>
      <c r="D98" s="26"/>
      <c r="E98" s="26"/>
      <c r="F98" s="26"/>
      <c r="G98" s="28">
        <f>$K$3</f>
        <v>0</v>
      </c>
      <c r="H98" s="29"/>
      <c r="I98" s="30"/>
      <c r="K98" s="25"/>
      <c r="L98" s="26"/>
      <c r="M98" s="27" t="str">
        <f>$E$1</f>
        <v>KIRPPUTORI</v>
      </c>
      <c r="N98" s="26"/>
      <c r="O98" s="26"/>
      <c r="P98" s="26"/>
      <c r="Q98" s="28">
        <f>$K$3</f>
        <v>0</v>
      </c>
      <c r="R98" s="29"/>
      <c r="S98" s="30"/>
    </row>
    <row r="99" spans="1:19">
      <c r="A99" s="33"/>
      <c r="C99" s="34">
        <f>$E$3</f>
        <v>0</v>
      </c>
      <c r="D99" s="29"/>
      <c r="E99" s="29"/>
      <c r="F99" s="35"/>
      <c r="G99" s="36">
        <f>$P$3</f>
        <v>0</v>
      </c>
      <c r="H99" s="29"/>
      <c r="I99" s="37"/>
      <c r="K99" s="33"/>
      <c r="L99" s="7"/>
      <c r="M99" s="34">
        <f>$E$3</f>
        <v>0</v>
      </c>
      <c r="N99" s="29"/>
      <c r="O99" s="29"/>
      <c r="P99" s="35"/>
      <c r="Q99" s="36">
        <f>$P$3</f>
        <v>0</v>
      </c>
      <c r="R99" s="29"/>
      <c r="S99" s="37"/>
    </row>
    <row r="100" spans="1:19" ht="21">
      <c r="A100" s="40">
        <f>K95+1</f>
        <v>21</v>
      </c>
      <c r="B100" s="61">
        <f>VLOOKUP($A100,$A$6:$L$45,2)</f>
        <v>0</v>
      </c>
      <c r="C100" s="62"/>
      <c r="D100" s="62"/>
      <c r="E100" s="62"/>
      <c r="F100" s="63"/>
      <c r="G100" s="64">
        <f>VLOOKUP(A100,$A$6:$L$45,11)</f>
        <v>0</v>
      </c>
      <c r="H100" s="65"/>
      <c r="I100" s="66"/>
      <c r="K100" s="40">
        <f>A100+10</f>
        <v>31</v>
      </c>
      <c r="L100" s="61">
        <f>VLOOKUP($K100,$A$6:$L$45,2)</f>
        <v>0</v>
      </c>
      <c r="M100" s="62"/>
      <c r="N100" s="62"/>
      <c r="O100" s="62"/>
      <c r="P100" s="63"/>
      <c r="Q100" s="64">
        <f>VLOOKUP(K100,$A$6:$L$45,11)</f>
        <v>0</v>
      </c>
      <c r="R100" s="65"/>
      <c r="S100" s="66"/>
    </row>
    <row r="102" spans="1:19">
      <c r="A102" s="25"/>
      <c r="B102" s="26"/>
      <c r="C102" s="27" t="str">
        <f>$E$1</f>
        <v>KIRPPUTORI</v>
      </c>
      <c r="D102" s="26"/>
      <c r="E102" s="26"/>
      <c r="F102" s="26"/>
      <c r="G102" s="28">
        <f>$K$3</f>
        <v>0</v>
      </c>
      <c r="H102" s="29"/>
      <c r="I102" s="30"/>
      <c r="K102" s="25"/>
      <c r="L102" s="26"/>
      <c r="M102" s="27" t="str">
        <f>$E$1</f>
        <v>KIRPPUTORI</v>
      </c>
      <c r="N102" s="26"/>
      <c r="O102" s="26"/>
      <c r="P102" s="26"/>
      <c r="Q102" s="28">
        <f>$K$3</f>
        <v>0</v>
      </c>
      <c r="R102" s="29"/>
      <c r="S102" s="30"/>
    </row>
    <row r="103" spans="1:19">
      <c r="A103" s="33"/>
      <c r="C103" s="34">
        <f>$E$3</f>
        <v>0</v>
      </c>
      <c r="D103" s="29"/>
      <c r="E103" s="29"/>
      <c r="F103" s="35"/>
      <c r="G103" s="36">
        <f>$P$3</f>
        <v>0</v>
      </c>
      <c r="H103" s="29"/>
      <c r="I103" s="37"/>
      <c r="K103" s="33"/>
      <c r="L103" s="7"/>
      <c r="M103" s="34">
        <f>$E$3</f>
        <v>0</v>
      </c>
      <c r="N103" s="29"/>
      <c r="O103" s="29"/>
      <c r="P103" s="35"/>
      <c r="Q103" s="36">
        <f>$P$3</f>
        <v>0</v>
      </c>
      <c r="R103" s="29"/>
      <c r="S103" s="37"/>
    </row>
    <row r="104" spans="1:19" ht="21">
      <c r="A104" s="40">
        <f>A100+1</f>
        <v>22</v>
      </c>
      <c r="B104" s="61">
        <f>VLOOKUP($A104,$A$6:$L$45,2)</f>
        <v>0</v>
      </c>
      <c r="C104" s="62"/>
      <c r="D104" s="62"/>
      <c r="E104" s="62"/>
      <c r="F104" s="63"/>
      <c r="G104" s="64">
        <f>VLOOKUP(A104,$A$6:$L$45,11)</f>
        <v>0</v>
      </c>
      <c r="H104" s="65"/>
      <c r="I104" s="66"/>
      <c r="K104" s="40">
        <f>A104+10</f>
        <v>32</v>
      </c>
      <c r="L104" s="61">
        <f>VLOOKUP($K104,$A$6:$L$45,2)</f>
        <v>0</v>
      </c>
      <c r="M104" s="62"/>
      <c r="N104" s="62"/>
      <c r="O104" s="62"/>
      <c r="P104" s="63"/>
      <c r="Q104" s="64">
        <f>VLOOKUP(K104,$A$6:$L$45,11)</f>
        <v>0</v>
      </c>
      <c r="R104" s="65"/>
      <c r="S104" s="66"/>
    </row>
    <row r="106" spans="1:19">
      <c r="A106" s="25"/>
      <c r="B106" s="26"/>
      <c r="C106" s="27" t="str">
        <f>$E$1</f>
        <v>KIRPPUTORI</v>
      </c>
      <c r="D106" s="26"/>
      <c r="E106" s="26"/>
      <c r="F106" s="26"/>
      <c r="G106" s="28">
        <f>$K$3</f>
        <v>0</v>
      </c>
      <c r="H106" s="29"/>
      <c r="I106" s="30"/>
      <c r="K106" s="25"/>
      <c r="L106" s="26"/>
      <c r="M106" s="27" t="str">
        <f>$E$1</f>
        <v>KIRPPUTORI</v>
      </c>
      <c r="N106" s="26"/>
      <c r="O106" s="26"/>
      <c r="P106" s="26"/>
      <c r="Q106" s="28">
        <f>$K$3</f>
        <v>0</v>
      </c>
      <c r="R106" s="29"/>
      <c r="S106" s="30"/>
    </row>
    <row r="107" spans="1:19">
      <c r="A107" s="33"/>
      <c r="C107" s="34">
        <f>$E$3</f>
        <v>0</v>
      </c>
      <c r="D107" s="29"/>
      <c r="E107" s="29"/>
      <c r="F107" s="35"/>
      <c r="G107" s="36">
        <f>$P$3</f>
        <v>0</v>
      </c>
      <c r="H107" s="29"/>
      <c r="I107" s="37"/>
      <c r="K107" s="33"/>
      <c r="L107" s="7"/>
      <c r="M107" s="34">
        <f>$E$3</f>
        <v>0</v>
      </c>
      <c r="N107" s="29"/>
      <c r="O107" s="29"/>
      <c r="P107" s="35"/>
      <c r="Q107" s="36">
        <f>$P$3</f>
        <v>0</v>
      </c>
      <c r="R107" s="29"/>
      <c r="S107" s="37"/>
    </row>
    <row r="108" spans="1:19" ht="21">
      <c r="A108" s="40">
        <f>A104+1</f>
        <v>23</v>
      </c>
      <c r="B108" s="61">
        <f>VLOOKUP($A108,$A$6:$L$45,2)</f>
        <v>0</v>
      </c>
      <c r="C108" s="62"/>
      <c r="D108" s="62"/>
      <c r="E108" s="62"/>
      <c r="F108" s="63"/>
      <c r="G108" s="64">
        <f>VLOOKUP(A108,$A$6:$L$45,11)</f>
        <v>0</v>
      </c>
      <c r="H108" s="65"/>
      <c r="I108" s="66"/>
      <c r="K108" s="40">
        <f>A108+10</f>
        <v>33</v>
      </c>
      <c r="L108" s="61">
        <f>VLOOKUP($K108,$A$6:$L$45,2)</f>
        <v>0</v>
      </c>
      <c r="M108" s="62"/>
      <c r="N108" s="62"/>
      <c r="O108" s="62"/>
      <c r="P108" s="63"/>
      <c r="Q108" s="64">
        <f>VLOOKUP(K108,$A$6:$L$45,11)</f>
        <v>0</v>
      </c>
      <c r="R108" s="65"/>
      <c r="S108" s="66"/>
    </row>
    <row r="110" spans="1:19">
      <c r="A110" s="25"/>
      <c r="B110" s="26"/>
      <c r="C110" s="27" t="str">
        <f>$E$1</f>
        <v>KIRPPUTORI</v>
      </c>
      <c r="D110" s="26"/>
      <c r="E110" s="26"/>
      <c r="F110" s="26"/>
      <c r="G110" s="28">
        <f>$K$3</f>
        <v>0</v>
      </c>
      <c r="H110" s="29"/>
      <c r="I110" s="30"/>
      <c r="K110" s="25"/>
      <c r="L110" s="26"/>
      <c r="M110" s="27" t="str">
        <f>$E$1</f>
        <v>KIRPPUTORI</v>
      </c>
      <c r="N110" s="26"/>
      <c r="O110" s="26"/>
      <c r="P110" s="26"/>
      <c r="Q110" s="28">
        <f>$K$3</f>
        <v>0</v>
      </c>
      <c r="R110" s="29"/>
      <c r="S110" s="30"/>
    </row>
    <row r="111" spans="1:19">
      <c r="A111" s="33"/>
      <c r="C111" s="34">
        <f>$E$3</f>
        <v>0</v>
      </c>
      <c r="D111" s="29"/>
      <c r="E111" s="29"/>
      <c r="F111" s="35"/>
      <c r="G111" s="36">
        <f>$P$3</f>
        <v>0</v>
      </c>
      <c r="H111" s="29"/>
      <c r="I111" s="37"/>
      <c r="K111" s="33"/>
      <c r="L111" s="7"/>
      <c r="M111" s="34">
        <f>$E$3</f>
        <v>0</v>
      </c>
      <c r="N111" s="29"/>
      <c r="O111" s="29"/>
      <c r="P111" s="35"/>
      <c r="Q111" s="36">
        <f>$P$3</f>
        <v>0</v>
      </c>
      <c r="R111" s="29"/>
      <c r="S111" s="37"/>
    </row>
    <row r="112" spans="1:19" ht="21">
      <c r="A112" s="40">
        <f>A108+1</f>
        <v>24</v>
      </c>
      <c r="B112" s="61">
        <f>VLOOKUP($A112,$A$6:$L$45,2)</f>
        <v>0</v>
      </c>
      <c r="C112" s="62"/>
      <c r="D112" s="62"/>
      <c r="E112" s="62"/>
      <c r="F112" s="63"/>
      <c r="G112" s="64">
        <f>VLOOKUP(A112,$A$6:$L$45,11)</f>
        <v>0</v>
      </c>
      <c r="H112" s="65"/>
      <c r="I112" s="66"/>
      <c r="K112" s="40">
        <f>A112+10</f>
        <v>34</v>
      </c>
      <c r="L112" s="61">
        <f>VLOOKUP($K112,$A$6:$L$45,2)</f>
        <v>0</v>
      </c>
      <c r="M112" s="62"/>
      <c r="N112" s="62"/>
      <c r="O112" s="62"/>
      <c r="P112" s="63"/>
      <c r="Q112" s="64">
        <f>VLOOKUP(K112,$A$6:$L$45,11)</f>
        <v>0</v>
      </c>
      <c r="R112" s="65"/>
      <c r="S112" s="66"/>
    </row>
    <row r="114" spans="1:19">
      <c r="A114" s="25"/>
      <c r="B114" s="26"/>
      <c r="C114" s="27" t="str">
        <f>$E$1</f>
        <v>KIRPPUTORI</v>
      </c>
      <c r="D114" s="26"/>
      <c r="E114" s="26"/>
      <c r="F114" s="26"/>
      <c r="G114" s="28">
        <f>$K$3</f>
        <v>0</v>
      </c>
      <c r="H114" s="29"/>
      <c r="I114" s="30"/>
      <c r="K114" s="25"/>
      <c r="L114" s="26"/>
      <c r="M114" s="27" t="str">
        <f>$E$1</f>
        <v>KIRPPUTORI</v>
      </c>
      <c r="N114" s="26"/>
      <c r="O114" s="26"/>
      <c r="P114" s="26"/>
      <c r="Q114" s="28">
        <f>$K$3</f>
        <v>0</v>
      </c>
      <c r="R114" s="29"/>
      <c r="S114" s="30"/>
    </row>
    <row r="115" spans="1:19">
      <c r="A115" s="33"/>
      <c r="C115" s="34">
        <f>$E$3</f>
        <v>0</v>
      </c>
      <c r="D115" s="29"/>
      <c r="E115" s="29"/>
      <c r="F115" s="35"/>
      <c r="G115" s="36">
        <f>$P$3</f>
        <v>0</v>
      </c>
      <c r="H115" s="29"/>
      <c r="I115" s="37"/>
      <c r="K115" s="33"/>
      <c r="L115" s="7"/>
      <c r="M115" s="34">
        <f>$E$3</f>
        <v>0</v>
      </c>
      <c r="N115" s="29"/>
      <c r="O115" s="29"/>
      <c r="P115" s="35"/>
      <c r="Q115" s="36">
        <f>$P$3</f>
        <v>0</v>
      </c>
      <c r="R115" s="29"/>
      <c r="S115" s="37"/>
    </row>
    <row r="116" spans="1:19" ht="21">
      <c r="A116" s="40">
        <f>A112+1</f>
        <v>25</v>
      </c>
      <c r="B116" s="61">
        <f>VLOOKUP($A116,$A$6:$L$45,2)</f>
        <v>0</v>
      </c>
      <c r="C116" s="62"/>
      <c r="D116" s="62"/>
      <c r="E116" s="62"/>
      <c r="F116" s="63"/>
      <c r="G116" s="64">
        <f>VLOOKUP(A116,$A$6:$L$45,11)</f>
        <v>0</v>
      </c>
      <c r="H116" s="65"/>
      <c r="I116" s="66"/>
      <c r="K116" s="40">
        <f>A116+10</f>
        <v>35</v>
      </c>
      <c r="L116" s="61">
        <f>VLOOKUP($K116,$A$6:$L$45,2)</f>
        <v>0</v>
      </c>
      <c r="M116" s="62"/>
      <c r="N116" s="62"/>
      <c r="O116" s="62"/>
      <c r="P116" s="63"/>
      <c r="Q116" s="64">
        <f>VLOOKUP(K116,$A$6:$L$45,11)</f>
        <v>0</v>
      </c>
      <c r="R116" s="65"/>
      <c r="S116" s="66"/>
    </row>
    <row r="118" spans="1:19">
      <c r="A118" s="25"/>
      <c r="B118" s="26"/>
      <c r="C118" s="27" t="str">
        <f>$E$1</f>
        <v>KIRPPUTORI</v>
      </c>
      <c r="D118" s="26"/>
      <c r="E118" s="26"/>
      <c r="F118" s="26"/>
      <c r="G118" s="28">
        <f>$K$3</f>
        <v>0</v>
      </c>
      <c r="H118" s="29"/>
      <c r="I118" s="30"/>
      <c r="K118" s="25"/>
      <c r="L118" s="26"/>
      <c r="M118" s="27" t="str">
        <f>$E$1</f>
        <v>KIRPPUTORI</v>
      </c>
      <c r="N118" s="26"/>
      <c r="O118" s="26"/>
      <c r="P118" s="26"/>
      <c r="Q118" s="28">
        <f>$K$3</f>
        <v>0</v>
      </c>
      <c r="R118" s="29"/>
      <c r="S118" s="30"/>
    </row>
    <row r="119" spans="1:19">
      <c r="A119" s="33"/>
      <c r="C119" s="34">
        <f>$E$3</f>
        <v>0</v>
      </c>
      <c r="D119" s="29"/>
      <c r="E119" s="29"/>
      <c r="F119" s="35"/>
      <c r="G119" s="36">
        <f>$P$3</f>
        <v>0</v>
      </c>
      <c r="H119" s="29"/>
      <c r="I119" s="37"/>
      <c r="K119" s="33"/>
      <c r="L119" s="7"/>
      <c r="M119" s="34">
        <f>$E$3</f>
        <v>0</v>
      </c>
      <c r="N119" s="29"/>
      <c r="O119" s="29"/>
      <c r="P119" s="35"/>
      <c r="Q119" s="36">
        <f>$P$3</f>
        <v>0</v>
      </c>
      <c r="R119" s="29"/>
      <c r="S119" s="37"/>
    </row>
    <row r="120" spans="1:19" ht="21">
      <c r="A120" s="40">
        <f>A116+1</f>
        <v>26</v>
      </c>
      <c r="B120" s="61">
        <f>VLOOKUP($A120,$A$6:$L$45,2)</f>
        <v>0</v>
      </c>
      <c r="C120" s="62"/>
      <c r="D120" s="62"/>
      <c r="E120" s="62"/>
      <c r="F120" s="63"/>
      <c r="G120" s="64">
        <f>VLOOKUP(A120,$A$6:$L$45,11)</f>
        <v>0</v>
      </c>
      <c r="H120" s="65"/>
      <c r="I120" s="66"/>
      <c r="K120" s="40">
        <f>A120+10</f>
        <v>36</v>
      </c>
      <c r="L120" s="61">
        <f>VLOOKUP($K120,$A$6:$L$45,2)</f>
        <v>0</v>
      </c>
      <c r="M120" s="62"/>
      <c r="N120" s="62"/>
      <c r="O120" s="62"/>
      <c r="P120" s="63"/>
      <c r="Q120" s="64">
        <f>VLOOKUP(K120,$A$6:$L$45,11)</f>
        <v>0</v>
      </c>
      <c r="R120" s="65"/>
      <c r="S120" s="66"/>
    </row>
    <row r="122" spans="1:19">
      <c r="A122" s="25"/>
      <c r="B122" s="26"/>
      <c r="C122" s="27" t="str">
        <f>$E$1</f>
        <v>KIRPPUTORI</v>
      </c>
      <c r="D122" s="26"/>
      <c r="E122" s="26"/>
      <c r="F122" s="26"/>
      <c r="G122" s="28">
        <f>$K$3</f>
        <v>0</v>
      </c>
      <c r="H122" s="29"/>
      <c r="I122" s="30"/>
      <c r="K122" s="25"/>
      <c r="L122" s="26"/>
      <c r="M122" s="27" t="str">
        <f>$E$1</f>
        <v>KIRPPUTORI</v>
      </c>
      <c r="N122" s="26"/>
      <c r="O122" s="26"/>
      <c r="P122" s="26"/>
      <c r="Q122" s="28">
        <f>$K$3</f>
        <v>0</v>
      </c>
      <c r="R122" s="29"/>
      <c r="S122" s="30"/>
    </row>
    <row r="123" spans="1:19">
      <c r="A123" s="33"/>
      <c r="C123" s="34">
        <f>$E$3</f>
        <v>0</v>
      </c>
      <c r="D123" s="29"/>
      <c r="E123" s="29"/>
      <c r="F123" s="35"/>
      <c r="G123" s="36">
        <f>$P$3</f>
        <v>0</v>
      </c>
      <c r="H123" s="29"/>
      <c r="I123" s="37"/>
      <c r="K123" s="33"/>
      <c r="L123" s="7"/>
      <c r="M123" s="34">
        <f>$E$3</f>
        <v>0</v>
      </c>
      <c r="N123" s="29"/>
      <c r="O123" s="29"/>
      <c r="P123" s="35"/>
      <c r="Q123" s="36">
        <f>$P$3</f>
        <v>0</v>
      </c>
      <c r="R123" s="29"/>
      <c r="S123" s="37"/>
    </row>
    <row r="124" spans="1:19" ht="21">
      <c r="A124" s="40">
        <f>A120+1</f>
        <v>27</v>
      </c>
      <c r="B124" s="61">
        <f>VLOOKUP($A124,$A$6:$L$45,2)</f>
        <v>0</v>
      </c>
      <c r="C124" s="62"/>
      <c r="D124" s="62"/>
      <c r="E124" s="62"/>
      <c r="F124" s="63"/>
      <c r="G124" s="64">
        <f>VLOOKUP(A124,$A$6:$L$45,11)</f>
        <v>0</v>
      </c>
      <c r="H124" s="65"/>
      <c r="I124" s="66"/>
      <c r="K124" s="40">
        <f>A124+10</f>
        <v>37</v>
      </c>
      <c r="L124" s="61">
        <f>VLOOKUP($K124,$A$6:$L$45,2)</f>
        <v>0</v>
      </c>
      <c r="M124" s="62"/>
      <c r="N124" s="62"/>
      <c r="O124" s="62"/>
      <c r="P124" s="63"/>
      <c r="Q124" s="64">
        <f>VLOOKUP(K124,$A$6:$L$45,11)</f>
        <v>0</v>
      </c>
      <c r="R124" s="65"/>
      <c r="S124" s="66"/>
    </row>
    <row r="126" spans="1:19">
      <c r="A126" s="25"/>
      <c r="B126" s="26"/>
      <c r="C126" s="27" t="str">
        <f>$E$1</f>
        <v>KIRPPUTORI</v>
      </c>
      <c r="D126" s="26"/>
      <c r="E126" s="26"/>
      <c r="F126" s="26"/>
      <c r="G126" s="28">
        <f>$K$3</f>
        <v>0</v>
      </c>
      <c r="H126" s="29"/>
      <c r="I126" s="30"/>
      <c r="K126" s="25"/>
      <c r="L126" s="26"/>
      <c r="M126" s="27" t="str">
        <f>$E$1</f>
        <v>KIRPPUTORI</v>
      </c>
      <c r="N126" s="26"/>
      <c r="O126" s="26"/>
      <c r="P126" s="26"/>
      <c r="Q126" s="28">
        <f>$K$3</f>
        <v>0</v>
      </c>
      <c r="R126" s="29"/>
      <c r="S126" s="30"/>
    </row>
    <row r="127" spans="1:19">
      <c r="A127" s="33"/>
      <c r="C127" s="34">
        <f>$E$3</f>
        <v>0</v>
      </c>
      <c r="D127" s="29"/>
      <c r="E127" s="29"/>
      <c r="F127" s="35"/>
      <c r="G127" s="36">
        <f>$P$3</f>
        <v>0</v>
      </c>
      <c r="H127" s="29"/>
      <c r="I127" s="37"/>
      <c r="K127" s="33"/>
      <c r="L127" s="7"/>
      <c r="M127" s="34">
        <f>$E$3</f>
        <v>0</v>
      </c>
      <c r="N127" s="29"/>
      <c r="O127" s="29"/>
      <c r="P127" s="35"/>
      <c r="Q127" s="36">
        <f>$P$3</f>
        <v>0</v>
      </c>
      <c r="R127" s="29"/>
      <c r="S127" s="37"/>
    </row>
    <row r="128" spans="1:19" ht="21">
      <c r="A128" s="40">
        <f>A124+1</f>
        <v>28</v>
      </c>
      <c r="B128" s="61">
        <f>VLOOKUP($A128,$A$6:$L$45,2)</f>
        <v>0</v>
      </c>
      <c r="C128" s="62"/>
      <c r="D128" s="62"/>
      <c r="E128" s="62"/>
      <c r="F128" s="63"/>
      <c r="G128" s="64">
        <f>VLOOKUP(A128,$A$6:$L$45,11)</f>
        <v>0</v>
      </c>
      <c r="H128" s="65"/>
      <c r="I128" s="66"/>
      <c r="K128" s="40">
        <f>A128+10</f>
        <v>38</v>
      </c>
      <c r="L128" s="61">
        <f>VLOOKUP($K128,$A$6:$L$45,2)</f>
        <v>0</v>
      </c>
      <c r="M128" s="62"/>
      <c r="N128" s="62"/>
      <c r="O128" s="62"/>
      <c r="P128" s="63"/>
      <c r="Q128" s="64">
        <f>VLOOKUP(K128,$A$6:$L$45,11)</f>
        <v>0</v>
      </c>
      <c r="R128" s="65"/>
      <c r="S128" s="66"/>
    </row>
    <row r="130" spans="1:19">
      <c r="A130" s="25"/>
      <c r="B130" s="26"/>
      <c r="C130" s="27" t="str">
        <f>$E$1</f>
        <v>KIRPPUTORI</v>
      </c>
      <c r="D130" s="26"/>
      <c r="E130" s="26"/>
      <c r="F130" s="26"/>
      <c r="G130" s="28">
        <f>$K$3</f>
        <v>0</v>
      </c>
      <c r="H130" s="29"/>
      <c r="I130" s="30"/>
      <c r="K130" s="25"/>
      <c r="L130" s="26"/>
      <c r="M130" s="27" t="str">
        <f>$E$1</f>
        <v>KIRPPUTORI</v>
      </c>
      <c r="N130" s="26"/>
      <c r="O130" s="26"/>
      <c r="P130" s="26"/>
      <c r="Q130" s="28">
        <f>$K$3</f>
        <v>0</v>
      </c>
      <c r="R130" s="29"/>
      <c r="S130" s="30"/>
    </row>
    <row r="131" spans="1:19">
      <c r="A131" s="33"/>
      <c r="C131" s="34">
        <f>$E$3</f>
        <v>0</v>
      </c>
      <c r="D131" s="29"/>
      <c r="E131" s="29"/>
      <c r="F131" s="35"/>
      <c r="G131" s="36">
        <f>$P$3</f>
        <v>0</v>
      </c>
      <c r="H131" s="29"/>
      <c r="I131" s="37"/>
      <c r="K131" s="33"/>
      <c r="L131" s="7"/>
      <c r="M131" s="34">
        <f>$E$3</f>
        <v>0</v>
      </c>
      <c r="N131" s="29"/>
      <c r="O131" s="29"/>
      <c r="P131" s="35"/>
      <c r="Q131" s="36">
        <f>$P$3</f>
        <v>0</v>
      </c>
      <c r="R131" s="29"/>
      <c r="S131" s="37"/>
    </row>
    <row r="132" spans="1:19" ht="21">
      <c r="A132" s="40">
        <f>A128+1</f>
        <v>29</v>
      </c>
      <c r="B132" s="61">
        <f>VLOOKUP($A132,$A$6:$L$45,2)</f>
        <v>0</v>
      </c>
      <c r="C132" s="62"/>
      <c r="D132" s="62"/>
      <c r="E132" s="62"/>
      <c r="F132" s="63"/>
      <c r="G132" s="64">
        <f>VLOOKUP(A132,$A$6:$L$45,11)</f>
        <v>0</v>
      </c>
      <c r="H132" s="65"/>
      <c r="I132" s="66"/>
      <c r="K132" s="40">
        <f>A132+10</f>
        <v>39</v>
      </c>
      <c r="L132" s="61">
        <f>VLOOKUP($K132,$A$6:$L$45,2)</f>
        <v>0</v>
      </c>
      <c r="M132" s="62"/>
      <c r="N132" s="62"/>
      <c r="O132" s="62"/>
      <c r="P132" s="63"/>
      <c r="Q132" s="64">
        <f>VLOOKUP(K132,$A$6:$L$45,11)</f>
        <v>0</v>
      </c>
      <c r="R132" s="65"/>
      <c r="S132" s="66"/>
    </row>
    <row r="134" spans="1:19">
      <c r="A134" s="25"/>
      <c r="B134" s="26"/>
      <c r="C134" s="27" t="str">
        <f>$E$1</f>
        <v>KIRPPUTORI</v>
      </c>
      <c r="D134" s="26"/>
      <c r="E134" s="26"/>
      <c r="F134" s="26"/>
      <c r="G134" s="28">
        <f>$K$3</f>
        <v>0</v>
      </c>
      <c r="H134" s="29"/>
      <c r="I134" s="30"/>
      <c r="K134" s="25"/>
      <c r="L134" s="26"/>
      <c r="M134" s="27" t="str">
        <f>$E$1</f>
        <v>KIRPPUTORI</v>
      </c>
      <c r="N134" s="26"/>
      <c r="O134" s="26"/>
      <c r="P134" s="26"/>
      <c r="Q134" s="28">
        <f>$K$3</f>
        <v>0</v>
      </c>
      <c r="R134" s="29"/>
      <c r="S134" s="30"/>
    </row>
    <row r="135" spans="1:19">
      <c r="A135" s="33"/>
      <c r="C135" s="34">
        <f>$E$3</f>
        <v>0</v>
      </c>
      <c r="D135" s="29"/>
      <c r="E135" s="29"/>
      <c r="F135" s="35"/>
      <c r="G135" s="36">
        <f>$P$3</f>
        <v>0</v>
      </c>
      <c r="H135" s="29"/>
      <c r="I135" s="37"/>
      <c r="K135" s="33"/>
      <c r="L135" s="7"/>
      <c r="M135" s="34">
        <f>$E$3</f>
        <v>0</v>
      </c>
      <c r="N135" s="29"/>
      <c r="O135" s="29"/>
      <c r="P135" s="35"/>
      <c r="Q135" s="36">
        <f>$P$3</f>
        <v>0</v>
      </c>
      <c r="R135" s="29"/>
      <c r="S135" s="37"/>
    </row>
    <row r="136" spans="1:19" ht="21">
      <c r="A136" s="40">
        <f>A132+1</f>
        <v>30</v>
      </c>
      <c r="B136" s="61">
        <f>VLOOKUP($A136,$A$6:$L$45,2)</f>
        <v>0</v>
      </c>
      <c r="C136" s="62"/>
      <c r="D136" s="62"/>
      <c r="E136" s="62"/>
      <c r="F136" s="63"/>
      <c r="G136" s="64">
        <f>VLOOKUP(A136,$A$6:$L$45,11)</f>
        <v>0</v>
      </c>
      <c r="H136" s="65"/>
      <c r="I136" s="66"/>
      <c r="K136" s="40">
        <f>A136+10</f>
        <v>40</v>
      </c>
      <c r="L136" s="61">
        <f>VLOOKUP($K136,$A$6:$L$45,2)</f>
        <v>0</v>
      </c>
      <c r="M136" s="62"/>
      <c r="N136" s="62"/>
      <c r="O136" s="62"/>
      <c r="P136" s="63"/>
      <c r="Q136" s="64">
        <f>VLOOKUP(K136,$A$6:$L$45,11)</f>
        <v>0</v>
      </c>
      <c r="R136" s="65"/>
      <c r="S136" s="66"/>
    </row>
    <row r="145" spans="1:5" ht="33.75">
      <c r="E145" s="8" t="s">
        <v>30</v>
      </c>
    </row>
    <row r="147" spans="1:5">
      <c r="A147" s="6" t="s">
        <v>31</v>
      </c>
    </row>
    <row r="148" spans="1:5">
      <c r="A148" s="6" t="s">
        <v>55</v>
      </c>
    </row>
    <row r="150" spans="1:5">
      <c r="A150" s="49" t="s">
        <v>32</v>
      </c>
    </row>
    <row r="151" spans="1:5">
      <c r="A151" s="49" t="s">
        <v>33</v>
      </c>
    </row>
    <row r="152" spans="1:5">
      <c r="A152" s="49" t="s">
        <v>34</v>
      </c>
    </row>
    <row r="154" spans="1:5">
      <c r="A154" s="49" t="s">
        <v>35</v>
      </c>
    </row>
    <row r="155" spans="1:5">
      <c r="A155" s="49" t="s">
        <v>36</v>
      </c>
    </row>
    <row r="157" spans="1:5">
      <c r="A157" s="6" t="s">
        <v>37</v>
      </c>
    </row>
    <row r="158" spans="1:5">
      <c r="A158" s="6" t="s">
        <v>38</v>
      </c>
    </row>
    <row r="160" spans="1:5">
      <c r="A160" s="6" t="s">
        <v>39</v>
      </c>
    </row>
    <row r="161" spans="1:1">
      <c r="A161" s="6" t="s">
        <v>41</v>
      </c>
    </row>
    <row r="162" spans="1:1">
      <c r="A162" s="6" t="s">
        <v>40</v>
      </c>
    </row>
    <row r="164" spans="1:1">
      <c r="A164" s="10" t="s">
        <v>42</v>
      </c>
    </row>
    <row r="165" spans="1:1">
      <c r="A165" s="6" t="s">
        <v>43</v>
      </c>
    </row>
    <row r="166" spans="1:1">
      <c r="A166" s="6" t="s">
        <v>44</v>
      </c>
    </row>
    <row r="167" spans="1:1">
      <c r="A167" s="6" t="s">
        <v>45</v>
      </c>
    </row>
    <row r="168" spans="1:1">
      <c r="A168" s="6" t="s">
        <v>46</v>
      </c>
    </row>
    <row r="169" spans="1:1">
      <c r="A169" s="6" t="s">
        <v>47</v>
      </c>
    </row>
    <row r="172" spans="1:1">
      <c r="A172" s="10" t="s">
        <v>48</v>
      </c>
    </row>
    <row r="173" spans="1:1">
      <c r="A173" s="6" t="s">
        <v>49</v>
      </c>
    </row>
    <row r="174" spans="1:1">
      <c r="A174" s="6" t="s">
        <v>56</v>
      </c>
    </row>
    <row r="175" spans="1:1">
      <c r="A175" s="6" t="s">
        <v>50</v>
      </c>
    </row>
    <row r="176" spans="1:1">
      <c r="A176" s="6" t="s">
        <v>51</v>
      </c>
    </row>
    <row r="177" spans="1:1">
      <c r="A177" s="6" t="s">
        <v>52</v>
      </c>
    </row>
    <row r="179" spans="1:1">
      <c r="A179" s="6" t="s">
        <v>53</v>
      </c>
    </row>
    <row r="180" spans="1:1">
      <c r="A180" s="6" t="s">
        <v>54</v>
      </c>
    </row>
  </sheetData>
  <sheetProtection password="CDE1" sheet="1" objects="1" scenarios="1"/>
  <mergeCells count="300">
    <mergeCell ref="E3:H3"/>
    <mergeCell ref="K3:M3"/>
    <mergeCell ref="P3:S3"/>
    <mergeCell ref="B108:F108"/>
    <mergeCell ref="G108:I108"/>
    <mergeCell ref="L108:P108"/>
    <mergeCell ref="Q108:S108"/>
    <mergeCell ref="B112:F112"/>
    <mergeCell ref="G112:I112"/>
    <mergeCell ref="L112:P112"/>
    <mergeCell ref="Q112:S112"/>
    <mergeCell ref="Q54:S54"/>
    <mergeCell ref="E49:H49"/>
    <mergeCell ref="M49:S49"/>
    <mergeCell ref="Q59:S59"/>
    <mergeCell ref="Q75:S75"/>
    <mergeCell ref="Q79:S79"/>
    <mergeCell ref="Q83:S83"/>
    <mergeCell ref="Q87:S87"/>
    <mergeCell ref="Q91:S91"/>
    <mergeCell ref="Q63:S63"/>
    <mergeCell ref="Q67:S67"/>
    <mergeCell ref="Q71:S71"/>
    <mergeCell ref="K46:L46"/>
    <mergeCell ref="B79:F79"/>
    <mergeCell ref="G79:I79"/>
    <mergeCell ref="B87:F87"/>
    <mergeCell ref="G87:I87"/>
    <mergeCell ref="G54:I54"/>
    <mergeCell ref="L54:P54"/>
    <mergeCell ref="B91:F91"/>
    <mergeCell ref="G91:I91"/>
    <mergeCell ref="L59:P59"/>
    <mergeCell ref="B63:F63"/>
    <mergeCell ref="G63:I63"/>
    <mergeCell ref="B67:F67"/>
    <mergeCell ref="G67:I67"/>
    <mergeCell ref="B83:F83"/>
    <mergeCell ref="G83:I83"/>
    <mergeCell ref="B71:F71"/>
    <mergeCell ref="G71:I71"/>
    <mergeCell ref="B75:F75"/>
    <mergeCell ref="G75:I75"/>
    <mergeCell ref="L67:P67"/>
    <mergeCell ref="L71:P71"/>
    <mergeCell ref="M47:S47"/>
    <mergeCell ref="R46:S46"/>
    <mergeCell ref="G59:I59"/>
    <mergeCell ref="B59:F59"/>
    <mergeCell ref="B54:F54"/>
    <mergeCell ref="B44:J44"/>
    <mergeCell ref="K44:L44"/>
    <mergeCell ref="M44:N44"/>
    <mergeCell ref="O44:Q44"/>
    <mergeCell ref="R44:S44"/>
    <mergeCell ref="B45:J45"/>
    <mergeCell ref="K45:L45"/>
    <mergeCell ref="M45:N45"/>
    <mergeCell ref="O45:Q45"/>
    <mergeCell ref="R45:S45"/>
    <mergeCell ref="B42:J42"/>
    <mergeCell ref="K42:L42"/>
    <mergeCell ref="M42:N42"/>
    <mergeCell ref="O42:Q42"/>
    <mergeCell ref="R42:S42"/>
    <mergeCell ref="B43:J43"/>
    <mergeCell ref="K43:L43"/>
    <mergeCell ref="M43:N43"/>
    <mergeCell ref="O43:Q43"/>
    <mergeCell ref="R43:S43"/>
    <mergeCell ref="B40:J40"/>
    <mergeCell ref="K40:L40"/>
    <mergeCell ref="M40:N40"/>
    <mergeCell ref="O40:Q40"/>
    <mergeCell ref="R40:S40"/>
    <mergeCell ref="B41:J41"/>
    <mergeCell ref="K41:L41"/>
    <mergeCell ref="M41:N41"/>
    <mergeCell ref="O41:Q41"/>
    <mergeCell ref="R41:S41"/>
    <mergeCell ref="B38:J38"/>
    <mergeCell ref="K38:L38"/>
    <mergeCell ref="M38:N38"/>
    <mergeCell ref="O38:Q38"/>
    <mergeCell ref="R38:S38"/>
    <mergeCell ref="B39:J39"/>
    <mergeCell ref="K39:L39"/>
    <mergeCell ref="M39:N39"/>
    <mergeCell ref="O39:Q39"/>
    <mergeCell ref="R39:S39"/>
    <mergeCell ref="B36:J36"/>
    <mergeCell ref="K36:L36"/>
    <mergeCell ref="M36:N36"/>
    <mergeCell ref="O36:Q36"/>
    <mergeCell ref="R36:S36"/>
    <mergeCell ref="B37:J37"/>
    <mergeCell ref="K37:L37"/>
    <mergeCell ref="M37:N37"/>
    <mergeCell ref="O37:Q37"/>
    <mergeCell ref="R37:S37"/>
    <mergeCell ref="B34:J34"/>
    <mergeCell ref="K34:L34"/>
    <mergeCell ref="M34:N34"/>
    <mergeCell ref="O34:Q34"/>
    <mergeCell ref="R34:S34"/>
    <mergeCell ref="B35:J35"/>
    <mergeCell ref="K35:L35"/>
    <mergeCell ref="M35:N35"/>
    <mergeCell ref="O35:Q35"/>
    <mergeCell ref="R35:S35"/>
    <mergeCell ref="B32:J32"/>
    <mergeCell ref="K32:L32"/>
    <mergeCell ref="M32:N32"/>
    <mergeCell ref="O32:Q32"/>
    <mergeCell ref="R32:S32"/>
    <mergeCell ref="B33:J33"/>
    <mergeCell ref="K33:L33"/>
    <mergeCell ref="M33:N33"/>
    <mergeCell ref="O33:Q33"/>
    <mergeCell ref="R33:S33"/>
    <mergeCell ref="B30:J30"/>
    <mergeCell ref="K30:L30"/>
    <mergeCell ref="M30:N30"/>
    <mergeCell ref="O30:Q30"/>
    <mergeCell ref="R30:S30"/>
    <mergeCell ref="B31:J31"/>
    <mergeCell ref="K31:L31"/>
    <mergeCell ref="M31:N31"/>
    <mergeCell ref="O31:Q31"/>
    <mergeCell ref="R31:S31"/>
    <mergeCell ref="B28:J28"/>
    <mergeCell ref="K28:L28"/>
    <mergeCell ref="M28:N28"/>
    <mergeCell ref="O28:Q28"/>
    <mergeCell ref="R28:S28"/>
    <mergeCell ref="B29:J29"/>
    <mergeCell ref="K29:L29"/>
    <mergeCell ref="M29:N29"/>
    <mergeCell ref="O29:Q29"/>
    <mergeCell ref="R29:S29"/>
    <mergeCell ref="B26:J26"/>
    <mergeCell ref="K26:L26"/>
    <mergeCell ref="M26:N26"/>
    <mergeCell ref="O26:Q26"/>
    <mergeCell ref="R26:S26"/>
    <mergeCell ref="B27:J27"/>
    <mergeCell ref="K27:L27"/>
    <mergeCell ref="M27:N27"/>
    <mergeCell ref="O27:Q27"/>
    <mergeCell ref="R27:S27"/>
    <mergeCell ref="B24:J24"/>
    <mergeCell ref="K24:L24"/>
    <mergeCell ref="M24:N24"/>
    <mergeCell ref="O24:Q24"/>
    <mergeCell ref="R24:S24"/>
    <mergeCell ref="B25:J25"/>
    <mergeCell ref="K25:L25"/>
    <mergeCell ref="M25:N25"/>
    <mergeCell ref="O25:Q25"/>
    <mergeCell ref="R25:S25"/>
    <mergeCell ref="B22:J22"/>
    <mergeCell ref="K22:L22"/>
    <mergeCell ref="M22:N22"/>
    <mergeCell ref="O22:Q22"/>
    <mergeCell ref="R22:S22"/>
    <mergeCell ref="B23:J23"/>
    <mergeCell ref="K23:L23"/>
    <mergeCell ref="M23:N23"/>
    <mergeCell ref="O23:Q23"/>
    <mergeCell ref="R23:S23"/>
    <mergeCell ref="B20:J20"/>
    <mergeCell ref="K20:L20"/>
    <mergeCell ref="M20:N20"/>
    <mergeCell ref="O20:Q20"/>
    <mergeCell ref="R20:S20"/>
    <mergeCell ref="B21:J21"/>
    <mergeCell ref="K21:L21"/>
    <mergeCell ref="M21:N21"/>
    <mergeCell ref="O21:Q21"/>
    <mergeCell ref="R21:S21"/>
    <mergeCell ref="B18:J18"/>
    <mergeCell ref="K18:L18"/>
    <mergeCell ref="M18:N18"/>
    <mergeCell ref="O18:Q18"/>
    <mergeCell ref="R18:S18"/>
    <mergeCell ref="B19:J19"/>
    <mergeCell ref="K19:L19"/>
    <mergeCell ref="M19:N19"/>
    <mergeCell ref="O19:Q19"/>
    <mergeCell ref="R19:S19"/>
    <mergeCell ref="B16:J16"/>
    <mergeCell ref="K16:L16"/>
    <mergeCell ref="M16:N16"/>
    <mergeCell ref="O16:Q16"/>
    <mergeCell ref="R16:S16"/>
    <mergeCell ref="B17:J17"/>
    <mergeCell ref="K17:L17"/>
    <mergeCell ref="M17:N17"/>
    <mergeCell ref="O17:Q17"/>
    <mergeCell ref="R17:S17"/>
    <mergeCell ref="K14:L14"/>
    <mergeCell ref="M14:N14"/>
    <mergeCell ref="O14:Q14"/>
    <mergeCell ref="R14:S14"/>
    <mergeCell ref="B15:J15"/>
    <mergeCell ref="K15:L15"/>
    <mergeCell ref="M15:N15"/>
    <mergeCell ref="O15:Q15"/>
    <mergeCell ref="R15:S15"/>
    <mergeCell ref="R11:S11"/>
    <mergeCell ref="B12:J12"/>
    <mergeCell ref="K12:L12"/>
    <mergeCell ref="M12:N12"/>
    <mergeCell ref="O12:Q12"/>
    <mergeCell ref="R12:S12"/>
    <mergeCell ref="B13:J13"/>
    <mergeCell ref="K13:L13"/>
    <mergeCell ref="M13:N13"/>
    <mergeCell ref="O13:Q13"/>
    <mergeCell ref="R13:S13"/>
    <mergeCell ref="R8:S8"/>
    <mergeCell ref="B9:J9"/>
    <mergeCell ref="K9:L9"/>
    <mergeCell ref="M9:N9"/>
    <mergeCell ref="O9:Q9"/>
    <mergeCell ref="R9:S9"/>
    <mergeCell ref="B10:J10"/>
    <mergeCell ref="K10:L10"/>
    <mergeCell ref="M10:N10"/>
    <mergeCell ref="O10:Q10"/>
    <mergeCell ref="R10:S10"/>
    <mergeCell ref="R5:S5"/>
    <mergeCell ref="B7:J7"/>
    <mergeCell ref="K7:L7"/>
    <mergeCell ref="M7:N7"/>
    <mergeCell ref="O7:Q7"/>
    <mergeCell ref="R7:S7"/>
    <mergeCell ref="B6:J6"/>
    <mergeCell ref="K6:L6"/>
    <mergeCell ref="R6:S6"/>
    <mergeCell ref="M6:N6"/>
    <mergeCell ref="O6:Q6"/>
    <mergeCell ref="B5:J5"/>
    <mergeCell ref="C3:D3"/>
    <mergeCell ref="I3:J3"/>
    <mergeCell ref="N3:O3"/>
    <mergeCell ref="K5:L5"/>
    <mergeCell ref="M5:N5"/>
    <mergeCell ref="B95:F95"/>
    <mergeCell ref="G95:I95"/>
    <mergeCell ref="L63:P63"/>
    <mergeCell ref="L75:P75"/>
    <mergeCell ref="L79:P79"/>
    <mergeCell ref="L83:P83"/>
    <mergeCell ref="L87:P87"/>
    <mergeCell ref="L91:P91"/>
    <mergeCell ref="L95:P95"/>
    <mergeCell ref="O5:Q5"/>
    <mergeCell ref="B8:J8"/>
    <mergeCell ref="K8:L8"/>
    <mergeCell ref="M8:N8"/>
    <mergeCell ref="O8:Q8"/>
    <mergeCell ref="B11:J11"/>
    <mergeCell ref="K11:L11"/>
    <mergeCell ref="M11:N11"/>
    <mergeCell ref="O11:Q11"/>
    <mergeCell ref="B14:J14"/>
    <mergeCell ref="Q95:S95"/>
    <mergeCell ref="B100:F100"/>
    <mergeCell ref="G100:I100"/>
    <mergeCell ref="L100:P100"/>
    <mergeCell ref="Q100:S100"/>
    <mergeCell ref="B104:F104"/>
    <mergeCell ref="G104:I104"/>
    <mergeCell ref="L104:P104"/>
    <mergeCell ref="Q104:S104"/>
    <mergeCell ref="Q116:S116"/>
    <mergeCell ref="B120:F120"/>
    <mergeCell ref="G120:I120"/>
    <mergeCell ref="L120:P120"/>
    <mergeCell ref="Q120:S120"/>
    <mergeCell ref="B124:F124"/>
    <mergeCell ref="G124:I124"/>
    <mergeCell ref="L124:P124"/>
    <mergeCell ref="Q124:S124"/>
    <mergeCell ref="B116:F116"/>
    <mergeCell ref="G116:I116"/>
    <mergeCell ref="L116:P116"/>
    <mergeCell ref="B128:F128"/>
    <mergeCell ref="G128:I128"/>
    <mergeCell ref="L128:P128"/>
    <mergeCell ref="Q128:S128"/>
    <mergeCell ref="B132:F132"/>
    <mergeCell ref="G132:I132"/>
    <mergeCell ref="L132:P132"/>
    <mergeCell ref="Q132:S132"/>
    <mergeCell ref="B136:F136"/>
    <mergeCell ref="G136:I136"/>
    <mergeCell ref="L136:P136"/>
    <mergeCell ref="Q136:S136"/>
  </mergeCells>
  <pageMargins left="0.70866141732283472" right="0.39370078740157483" top="0.39370078740157483" bottom="0.78740157480314965" header="0.39370078740157483" footer="0.3937007874015748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showGridLines="0" showRowColHeaders="0" workbookViewId="0">
      <selection activeCell="C3" sqref="C3"/>
    </sheetView>
  </sheetViews>
  <sheetFormatPr defaultRowHeight="15"/>
  <cols>
    <col min="2" max="2" width="9.140625" style="5"/>
  </cols>
  <sheetData>
    <row r="1" spans="1:6" ht="33.75">
      <c r="C1" s="8" t="s">
        <v>57</v>
      </c>
    </row>
    <row r="3" spans="1:6" ht="21">
      <c r="A3" s="52" t="s">
        <v>58</v>
      </c>
      <c r="B3" s="53"/>
      <c r="C3" s="56"/>
      <c r="D3" s="57"/>
    </row>
    <row r="4" spans="1:6">
      <c r="A4" s="52"/>
      <c r="B4" s="53"/>
    </row>
    <row r="5" spans="1:6">
      <c r="A5" s="52" t="s">
        <v>59</v>
      </c>
      <c r="B5" s="53"/>
    </row>
    <row r="6" spans="1:6" ht="21">
      <c r="A6" s="52"/>
      <c r="B6" s="53" t="s">
        <v>60</v>
      </c>
      <c r="C6" s="60"/>
    </row>
    <row r="7" spans="1:6">
      <c r="A7" s="52"/>
      <c r="B7" s="53"/>
    </row>
    <row r="8" spans="1:6" ht="21">
      <c r="A8" s="52"/>
      <c r="B8" s="53" t="s">
        <v>61</v>
      </c>
      <c r="C8" s="56"/>
      <c r="D8" s="1"/>
    </row>
    <row r="9" spans="1:6">
      <c r="A9" s="52"/>
      <c r="B9" s="53"/>
    </row>
    <row r="10" spans="1:6" ht="21">
      <c r="A10" s="52" t="s">
        <v>62</v>
      </c>
      <c r="B10" s="53"/>
      <c r="C10" s="58"/>
      <c r="D10" s="3" t="s">
        <v>63</v>
      </c>
    </row>
    <row r="11" spans="1:6">
      <c r="A11" s="52"/>
      <c r="B11" s="53"/>
    </row>
    <row r="12" spans="1:6">
      <c r="A12" s="52" t="s">
        <v>64</v>
      </c>
      <c r="B12" s="53"/>
    </row>
    <row r="13" spans="1:6" ht="21">
      <c r="A13" s="52"/>
      <c r="B13" s="53" t="s">
        <v>4</v>
      </c>
      <c r="C13" s="56"/>
      <c r="D13" s="57"/>
    </row>
    <row r="14" spans="1:6">
      <c r="A14" s="52"/>
      <c r="B14" s="53"/>
    </row>
    <row r="15" spans="1:6" ht="21">
      <c r="A15" s="52"/>
      <c r="B15" s="53" t="s">
        <v>5</v>
      </c>
      <c r="C15" s="56"/>
      <c r="D15" s="57"/>
      <c r="E15" s="57"/>
      <c r="F15" s="57"/>
    </row>
    <row r="16" spans="1:6">
      <c r="A16" s="52"/>
      <c r="B16" s="53"/>
    </row>
    <row r="17" spans="1:6" ht="21">
      <c r="A17" s="52"/>
      <c r="B17" s="53" t="s">
        <v>65</v>
      </c>
      <c r="C17" s="59"/>
      <c r="D17" s="57"/>
      <c r="E17" s="57"/>
      <c r="F17" s="57"/>
    </row>
    <row r="19" spans="1:6" ht="21">
      <c r="B19" s="53" t="s">
        <v>66</v>
      </c>
      <c r="C19" s="54"/>
      <c r="D19" s="1"/>
      <c r="E19" s="1"/>
      <c r="F19" s="1"/>
    </row>
    <row r="20" spans="1:6">
      <c r="B20" s="53"/>
      <c r="C20" s="2"/>
      <c r="D20" s="2"/>
      <c r="E20" s="2"/>
      <c r="F20" s="2"/>
    </row>
    <row r="21" spans="1:6">
      <c r="B21" s="53"/>
      <c r="C21" s="2"/>
      <c r="D21" s="2"/>
      <c r="E21" s="2"/>
      <c r="F21" s="2"/>
    </row>
    <row r="22" spans="1:6" s="1" customFormat="1">
      <c r="B22" s="55"/>
    </row>
    <row r="23" spans="1:6" s="2" customFormat="1">
      <c r="B23" s="4"/>
    </row>
    <row r="25" spans="1:6" ht="33.75">
      <c r="C25" s="8" t="s">
        <v>57</v>
      </c>
    </row>
    <row r="27" spans="1:6" ht="21">
      <c r="A27" s="52" t="s">
        <v>58</v>
      </c>
      <c r="B27" s="53"/>
      <c r="C27" s="56"/>
      <c r="D27" s="57"/>
    </row>
    <row r="28" spans="1:6">
      <c r="A28" s="52"/>
      <c r="B28" s="53"/>
    </row>
    <row r="29" spans="1:6">
      <c r="A29" s="52" t="s">
        <v>59</v>
      </c>
      <c r="B29" s="53"/>
    </row>
    <row r="30" spans="1:6" ht="21">
      <c r="A30" s="52"/>
      <c r="B30" s="53" t="s">
        <v>60</v>
      </c>
      <c r="C30" s="60"/>
    </row>
    <row r="31" spans="1:6">
      <c r="A31" s="52"/>
      <c r="B31" s="53"/>
    </row>
    <row r="32" spans="1:6" ht="21">
      <c r="A32" s="52"/>
      <c r="B32" s="53" t="s">
        <v>61</v>
      </c>
      <c r="C32" s="56"/>
      <c r="D32" s="57"/>
    </row>
    <row r="33" spans="1:6">
      <c r="A33" s="52"/>
      <c r="B33" s="53"/>
    </row>
    <row r="34" spans="1:6" ht="21">
      <c r="A34" s="52" t="s">
        <v>62</v>
      </c>
      <c r="B34" s="53"/>
      <c r="C34" s="58"/>
      <c r="D34" s="3" t="s">
        <v>63</v>
      </c>
    </row>
    <row r="35" spans="1:6">
      <c r="A35" s="52"/>
      <c r="B35" s="53"/>
    </row>
    <row r="36" spans="1:6">
      <c r="A36" s="52" t="s">
        <v>64</v>
      </c>
      <c r="B36" s="53"/>
    </row>
    <row r="37" spans="1:6" ht="21">
      <c r="A37" s="52"/>
      <c r="B37" s="53" t="s">
        <v>4</v>
      </c>
      <c r="C37" s="56"/>
      <c r="D37" s="57"/>
    </row>
    <row r="38" spans="1:6">
      <c r="A38" s="52"/>
      <c r="B38" s="53"/>
    </row>
    <row r="39" spans="1:6" ht="21">
      <c r="A39" s="52"/>
      <c r="B39" s="53" t="s">
        <v>5</v>
      </c>
      <c r="C39" s="56"/>
      <c r="D39" s="57"/>
      <c r="E39" s="57"/>
      <c r="F39" s="57"/>
    </row>
    <row r="40" spans="1:6">
      <c r="A40" s="52"/>
      <c r="B40" s="53"/>
    </row>
    <row r="41" spans="1:6" ht="21">
      <c r="A41" s="52"/>
      <c r="B41" s="53" t="s">
        <v>65</v>
      </c>
      <c r="C41" s="56"/>
      <c r="D41" s="57"/>
      <c r="E41" s="57"/>
      <c r="F41" s="57"/>
    </row>
    <row r="43" spans="1:6" ht="21">
      <c r="B43" s="53" t="s">
        <v>66</v>
      </c>
      <c r="C43" s="54"/>
      <c r="D43" s="1"/>
      <c r="E43" s="1"/>
      <c r="F43" s="1"/>
    </row>
  </sheetData>
  <sheetProtection password="B108" sheet="1" objects="1" scenarios="1"/>
  <pageMargins left="0.78740157480314965" right="0.39370078740157483" top="0.3937007874015748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Kirpputori</vt:lpstr>
      <vt:lpstr>Huutokauppa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Tuomo Pohjantuli</dc:creator>
  <cp:lastModifiedBy>Tuomo Pohjantuli</cp:lastModifiedBy>
  <cp:lastPrinted>2023-05-31T18:39:23Z</cp:lastPrinted>
  <dcterms:created xsi:type="dcterms:W3CDTF">2023-05-30T15:58:26Z</dcterms:created>
  <dcterms:modified xsi:type="dcterms:W3CDTF">2023-06-05T15:00:16Z</dcterms:modified>
</cp:coreProperties>
</file>